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rhirschen\Desktop\"/>
    </mc:Choice>
  </mc:AlternateContent>
  <xr:revisionPtr revIDLastSave="0" documentId="8_{3FE977C6-11BB-4B4F-A39B-083653F48C1C}" xr6:coauthVersionLast="47" xr6:coauthVersionMax="47" xr10:uidLastSave="{00000000-0000-0000-0000-000000000000}"/>
  <bookViews>
    <workbookView xWindow="5685" yWindow="3255" windowWidth="25485" windowHeight="17010" tabRatio="861" activeTab="2" xr2:uid="{00000000-000D-0000-FFFF-FFFF00000000}"/>
  </bookViews>
  <sheets>
    <sheet name="Menu" sheetId="48" r:id="rId1"/>
    <sheet name="Position Descriptions" sheetId="47" r:id="rId2"/>
    <sheet name="NCMTool" sheetId="44" r:id="rId3"/>
  </sheets>
  <definedNames>
    <definedName name="position_descriptions">'Position Descriptions'!$A:$A</definedName>
    <definedName name="_xlnm.Print_Area" localSheetId="2">NCMTool!$A$2:$F$28</definedName>
    <definedName name="_xlnm.Print_Titles" localSheetId="2">NCMTool!$2:$3</definedName>
    <definedName name="X_VAL" localSheetId="0">#REF!</definedName>
    <definedName name="X_VAL" localSheetId="1">#REF!</definedName>
    <definedName name="X_VAL">#REF!</definedName>
    <definedName name="Y_VAL" localSheetId="0">#REF!</definedName>
    <definedName name="Y_VAL" localSheetId="1">#REF!</definedName>
    <definedName name="Y_VAL">#REF!</definedName>
    <definedName name="Y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4" l="1"/>
  <c r="C15" i="44"/>
  <c r="C14" i="44"/>
  <c r="C13" i="44"/>
  <c r="C12" i="44"/>
  <c r="C11" i="44"/>
  <c r="C10" i="44"/>
  <c r="C9" i="44"/>
  <c r="B18" i="44" l="1"/>
  <c r="B16" i="44"/>
  <c r="E8" i="44" l="1"/>
  <c r="F15" i="44" l="1"/>
  <c r="F14" i="44"/>
  <c r="F13" i="44"/>
  <c r="F12" i="44"/>
  <c r="F11" i="44"/>
  <c r="F10" i="44"/>
  <c r="F9" i="44"/>
  <c r="F8" i="44"/>
  <c r="E10" i="44" l="1"/>
  <c r="E12" i="44"/>
  <c r="E13" i="44"/>
  <c r="E9" i="44"/>
  <c r="E11" i="44"/>
  <c r="E14" i="44"/>
  <c r="E15" i="44"/>
  <c r="F16" i="44" l="1"/>
  <c r="B17" i="44" s="1"/>
</calcChain>
</file>

<file path=xl/sharedStrings.xml><?xml version="1.0" encoding="utf-8"?>
<sst xmlns="http://schemas.openxmlformats.org/spreadsheetml/2006/main" count="34" uniqueCount="30">
  <si>
    <t>Position</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</si>
  <si>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</si>
  <si>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</si>
  <si>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</si>
  <si>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</si>
  <si>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</si>
  <si>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</si>
  <si>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</si>
  <si>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</si>
  <si>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</si>
  <si>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</si>
  <si>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</si>
  <si>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</si>
  <si>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</si>
  <si>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</si>
  <si>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</si>
  <si>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</si>
  <si>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</si>
  <si>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</si>
  <si>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</si>
  <si>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Slope</t>
  </si>
  <si>
    <t>Intercept</t>
  </si>
  <si>
    <r>
      <t>Example</t>
    </r>
    <r>
      <rPr>
        <b/>
        <u/>
        <sz val="11"/>
        <color theme="6" tint="-0.499984740745262"/>
        <rFont val="Calibri"/>
        <family val="2"/>
        <scheme val="minor"/>
      </rPr>
      <t xml:space="preserve"> (external link)</t>
    </r>
  </si>
  <si>
    <t xml:space="preserve">NOTE: CEO/President may only be 
 applied to a single executive. (‡) </t>
  </si>
  <si>
    <r>
      <rPr>
        <b/>
        <sz val="11"/>
        <color theme="1"/>
        <rFont val="Calibri"/>
        <family val="2"/>
        <scheme val="minor"/>
      </rPr>
      <t>(</t>
    </r>
    <r>
      <rPr>
        <b/>
        <sz val="11"/>
        <color theme="1"/>
        <rFont val="Lucida Calligraphy"/>
        <family val="4"/>
      </rPr>
      <t>‡</t>
    </r>
    <r>
      <rPr>
        <b/>
        <sz val="11"/>
        <color theme="1"/>
        <rFont val="Calibri"/>
        <family val="2"/>
        <scheme val="minor"/>
      </rPr>
      <t>)</t>
    </r>
    <r>
      <rPr>
        <sz val="11"/>
        <color theme="1"/>
        <rFont val="Calibri"/>
        <family val="2"/>
        <scheme val="minor"/>
      </rPr>
      <t xml:space="preserve"> The NCM was developed using a compilation of published surveys involving companies with a single CEO; accordingly, the CEO position should be matched only to a </t>
    </r>
    <r>
      <rPr>
        <i/>
        <sz val="11"/>
        <color theme="1"/>
        <rFont val="Calibri"/>
        <family val="2"/>
        <scheme val="minor"/>
      </rPr>
      <t>single</t>
    </r>
    <r>
      <rPr>
        <sz val="11"/>
        <color theme="1"/>
        <rFont val="Calibri"/>
        <family val="2"/>
        <scheme val="minor"/>
      </rPr>
      <t xml:space="preserve"> executive. Engineering consultants with unique ownership and compensation structures that do not fit the NCM model should prepare their own executive compensation studies in accordance with the procedures recommended in Chapter 7 of the </t>
    </r>
    <r>
      <rPr>
        <i/>
        <sz val="11"/>
        <color theme="1"/>
        <rFont val="Calibri"/>
        <family val="2"/>
        <scheme val="minor"/>
      </rPr>
      <t>AASHTO Uniform Audit &amp; Accounting Guide.</t>
    </r>
  </si>
  <si>
    <t>2024 National Compensation Matrix - Main Menu</t>
  </si>
  <si>
    <t>Instructions (double click icon)</t>
  </si>
  <si>
    <t>National Compensation Matrix Tool - 2024</t>
  </si>
  <si>
    <t xml:space="preserve">Statutory Compensation Cap for Calendar Year 2023:  </t>
  </si>
  <si>
    <t>Q&amp;As (external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</si>
</sst>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sz val="11"/>
      <color rgb="FFFF0000"/>
      <name val="Calibri"/>
      <family val="2"/>
      <scheme val="minor"/>
    </font>
    <font>
      <b/>
      <u/>
      <sz val="11"/>
      <color theme="6" tint="-0.499984740745262"/>
      <name val="Calibri"/>
      <family val="2"/>
      <scheme val="minor"/>
    </font>
    <font>
      <b/>
      <sz val="10"/>
      <color theme="1"/>
      <name val="Calibri"/>
      <family val="2"/>
      <scheme val="minor"/>
    </font>
    <font>
      <b/>
      <sz val="11"/>
      <color theme="1"/>
      <name val="Lucida Calligraphy"/>
      <family val="4"/>
    </font>
    <font>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48">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7" fillId="3" borderId="0" xfId="1" applyNumberFormat="1" applyFont="1" applyFill="1" applyProtection="1"/>
    <xf numFmtId="0" fontId="7" fillId="3" borderId="0" xfId="0" applyFont="1" applyFill="1"/>
    <xf numFmtId="0" fontId="5" fillId="4" borderId="0" xfId="0" applyFont="1" applyFill="1"/>
    <xf numFmtId="0" fontId="0" fillId="2" borderId="1" xfId="0" applyFill="1" applyBorder="1"/>
    <xf numFmtId="0" fontId="2" fillId="2" borderId="1" xfId="0" applyFont="1" applyFill="1" applyBorder="1"/>
    <xf numFmtId="0" fontId="0" fillId="6" borderId="0" xfId="0" applyFill="1"/>
    <xf numFmtId="0" fontId="8" fillId="6" borderId="0" xfId="0" applyFont="1" applyFill="1" applyAlignment="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xf numFmtId="0" fontId="2" fillId="5" borderId="3" xfId="0" applyFont="1" applyFill="1" applyBorder="1" applyAlignment="1">
      <alignment horizontal="center"/>
    </xf>
    <xf numFmtId="0" fontId="2" fillId="5" borderId="3" xfId="0" quotePrefix="1" applyFont="1" applyFill="1" applyBorder="1" applyAlignment="1">
      <alignment horizontal="center"/>
    </xf>
    <xf numFmtId="0" fontId="2" fillId="5" borderId="6" xfId="0" applyFont="1" applyFill="1" applyBorder="1" applyAlignment="1">
      <alignment horizontal="center"/>
    </xf>
    <xf numFmtId="0" fontId="2" fillId="6" borderId="0" xfId="0" quotePrefix="1" applyFont="1" applyFill="1"/>
    <xf numFmtId="0" fontId="2" fillId="6" borderId="0" xfId="0" applyFont="1" applyFill="1"/>
    <xf numFmtId="0" fontId="0" fillId="6" borderId="0" xfId="0" applyFill="1" applyAlignment="1">
      <alignment vertical="center"/>
    </xf>
    <xf numFmtId="0" fontId="0" fillId="6" borderId="4" xfId="0" applyFill="1" applyBorder="1" applyAlignment="1">
      <alignment vertic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lignment horizontal="right"/>
    </xf>
    <xf numFmtId="164" fontId="2" fillId="6" borderId="4" xfId="1" applyNumberFormat="1" applyFont="1" applyFill="1" applyBorder="1" applyProtection="1"/>
    <xf numFmtId="164" fontId="12" fillId="6" borderId="0" xfId="1" applyNumberFormat="1" applyFont="1" applyFill="1" applyProtection="1"/>
    <xf numFmtId="43" fontId="0" fillId="6" borderId="0" xfId="0" applyNumberFormat="1" applyFill="1"/>
    <xf numFmtId="0" fontId="0" fillId="6" borderId="0" xfId="0" applyFill="1" applyAlignment="1">
      <alignment vertical="top"/>
    </xf>
    <xf numFmtId="164" fontId="0" fillId="6" borderId="0" xfId="1" applyNumberFormat="1" applyFont="1" applyFill="1" applyAlignment="1" applyProtection="1">
      <alignment vertical="top"/>
    </xf>
    <xf numFmtId="165" fontId="0" fillId="6" borderId="0" xfId="2" applyNumberFormat="1" applyFont="1" applyFill="1" applyAlignment="1" applyProtection="1">
      <alignment vertical="top"/>
    </xf>
    <xf numFmtId="164" fontId="8" fillId="5" borderId="13" xfId="1" applyNumberFormat="1" applyFont="1" applyFill="1" applyBorder="1" applyAlignment="1"/>
    <xf numFmtId="164" fontId="0" fillId="6" borderId="4" xfId="1" applyNumberFormat="1" applyFont="1" applyFill="1" applyBorder="1" applyAlignment="1">
      <alignment horizontal="center" vertical="center"/>
    </xf>
    <xf numFmtId="164" fontId="1" fillId="6" borderId="4" xfId="1" applyNumberFormat="1" applyFont="1" applyFill="1" applyBorder="1" applyAlignment="1" applyProtection="1">
      <alignment horizontal="center" vertical="center"/>
    </xf>
    <xf numFmtId="0" fontId="6" fillId="3" borderId="0" xfId="4" applyFont="1" applyFill="1" applyAlignment="1" applyProtection="1">
      <alignment horizontal="left"/>
      <protection locked="0"/>
    </xf>
    <xf numFmtId="0" fontId="0" fillId="0" borderId="0" xfId="0" applyAlignment="1">
      <alignment horizontal="left" vertical="top" wrapText="1"/>
    </xf>
    <xf numFmtId="164" fontId="14" fillId="6" borderId="0" xfId="1" applyNumberFormat="1" applyFont="1" applyFill="1" applyAlignment="1" applyProtection="1">
      <alignment horizontal="left" vertical="center" wrapText="1"/>
    </xf>
    <xf numFmtId="0" fontId="0" fillId="6" borderId="0" xfId="0" applyFill="1" applyAlignment="1">
      <alignment horizontal="left"/>
    </xf>
  </cellXfs>
  <cellStyles count="5">
    <cellStyle name="Comma" xfId="1" builtinId="3"/>
    <cellStyle name="Hyperlink" xfId="4" builtinId="8"/>
    <cellStyle name="Normal" xfId="0" builtinId="0"/>
    <cellStyle name="Normal 2" xfId="3" xr:uid="{00000000-0005-0000-0000-000003000000}"/>
    <cellStyle name="Percent" xfId="2" builtinId="5"/>
  </cellStyles>
  <dxfs count="7">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2292350</xdr:colOff>
      <xdr:row>4</xdr:row>
      <xdr:rowOff>114300</xdr:rowOff>
    </xdr:from>
    <xdr:to>
      <xdr:col>2</xdr:col>
      <xdr:colOff>3479800</xdr:colOff>
      <xdr:row>4</xdr:row>
      <xdr:rowOff>171450</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2844800" y="1047750"/>
          <a:ext cx="11874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3629025</xdr:colOff>
          <xdr:row>3</xdr:row>
          <xdr:rowOff>47625</xdr:rowOff>
        </xdr:from>
        <xdr:to>
          <xdr:col>2</xdr:col>
          <xdr:colOff>4543425</xdr:colOff>
          <xdr:row>6</xdr:row>
          <xdr:rowOff>28575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10</xdr:row>
      <xdr:rowOff>0</xdr:rowOff>
    </xdr:from>
    <xdr:to>
      <xdr:col>2</xdr:col>
      <xdr:colOff>4826000</xdr:colOff>
      <xdr:row>13</xdr:row>
      <xdr:rowOff>82550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81940" y="2011680"/>
          <a:ext cx="5107940" cy="63119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r>
            <a:rPr lang="en-US" sz="1100" b="1" i="0" u="sng">
              <a:solidFill>
                <a:schemeClr val="dk1"/>
              </a:solidFill>
              <a:effectLst/>
              <a:latin typeface="+mn-lt"/>
              <a:ea typeface="+mn-ea"/>
              <a:cs typeface="+mn-cs"/>
            </a:rPr>
            <a:t>NOTE</a:t>
          </a:r>
          <a:r>
            <a:rPr lang="en-US" sz="1100" b="0" i="0">
              <a:solidFill>
                <a:schemeClr val="dk1"/>
              </a:solidFill>
              <a:effectLst/>
              <a:latin typeface="+mn-lt"/>
              <a:ea typeface="+mn-ea"/>
              <a:cs typeface="+mn-cs"/>
            </a:rPr>
            <a:t>: This tool applies to calendar year </a:t>
          </a:r>
          <a:r>
            <a:rPr lang="en-US" sz="1100" b="1" i="0" u="sng">
              <a:solidFill>
                <a:schemeClr val="dk1"/>
              </a:solidFill>
              <a:effectLst/>
              <a:latin typeface="+mn-lt"/>
              <a:ea typeface="+mn-ea"/>
              <a:cs typeface="+mn-cs"/>
            </a:rPr>
            <a:t>2023</a:t>
          </a:r>
          <a:r>
            <a:rPr lang="en-US" sz="1100" b="0" i="0">
              <a:solidFill>
                <a:schemeClr val="dk1"/>
              </a:solidFill>
              <a:effectLst/>
              <a:latin typeface="+mn-lt"/>
              <a:ea typeface="+mn-ea"/>
              <a:cs typeface="+mn-cs"/>
            </a:rPr>
            <a:t> data. Enter actual revenues from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A/E consulting engineering services to compute compensation amounts.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For details, see Instructions, above.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twoCellAnchor>
    <xdr:from>
      <xdr:col>0</xdr:col>
      <xdr:colOff>15240</xdr:colOff>
      <xdr:row>0</xdr:row>
      <xdr:rowOff>45720</xdr:rowOff>
    </xdr:from>
    <xdr:to>
      <xdr:col>15</xdr:col>
      <xdr:colOff>57150</xdr:colOff>
      <xdr:row>60</xdr:row>
      <xdr:rowOff>83820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5240" y="45720"/>
          <a:ext cx="8900160" cy="1146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38100</xdr:colOff>
      <xdr:row>26</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8120" y="5935980"/>
          <a:ext cx="9212580" cy="62484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r>
            <a:rPr lang="en-US" sz="1100" b="1" i="0" u="sng">
              <a:solidFill>
                <a:sysClr val="windowText" lastClr="000000"/>
              </a:solidFill>
              <a:effectLst/>
              <a:latin typeface="+mn-lt"/>
              <a:ea typeface="+mn-ea"/>
              <a:cs typeface="+mn-cs"/>
            </a:rPr>
            <a:t>NOTE</a:t>
          </a:r>
          <a:r>
            <a:rPr lang="en-US" sz="1100" b="0" i="0">
              <a:solidFill>
                <a:sysClr val="windowText" lastClr="000000"/>
              </a:solidFill>
              <a:effectLst/>
              <a:latin typeface="+mn-lt"/>
              <a:ea typeface="+mn-ea"/>
              <a:cs typeface="+mn-cs"/>
            </a:rPr>
            <a:t>: This tool applies to calendar year </a:t>
          </a:r>
          <a:r>
            <a:rPr lang="en-US" sz="1100" b="1" i="0" u="sng">
              <a:solidFill>
                <a:sysClr val="windowText" lastClr="000000"/>
              </a:solidFill>
              <a:effectLst/>
              <a:latin typeface="+mn-lt"/>
              <a:ea typeface="+mn-ea"/>
              <a:cs typeface="+mn-cs"/>
            </a:rPr>
            <a:t>2023</a:t>
          </a:r>
          <a:r>
            <a:rPr lang="en-US" sz="1100" b="0" i="0">
              <a:solidFill>
                <a:sysClr val="windowText" lastClr="000000"/>
              </a:solidFill>
              <a:effectLst/>
              <a:latin typeface="+mn-lt"/>
              <a:ea typeface="+mn-ea"/>
              <a:cs typeface="+mn-cs"/>
            </a:rPr>
            <a:t> data. Enter actual revenues from A/E consulting engineering services to compute compensation amounts. </a:t>
          </a:r>
          <a:br>
            <a:rPr lang="en-US" sz="1100" b="0" i="0">
              <a:solidFill>
                <a:sysClr val="windowText" lastClr="000000"/>
              </a:solidFill>
              <a:effectLst/>
              <a:latin typeface="+mn-lt"/>
              <a:ea typeface="+mn-ea"/>
              <a:cs typeface="+mn-cs"/>
            </a:rPr>
          </a:br>
          <a:r>
            <a:rPr lang="en-US" sz="1100" b="0" i="0">
              <a:solidFill>
                <a:sysClr val="windowText" lastClr="000000"/>
              </a:solidFill>
              <a:effectLst/>
              <a:latin typeface="+mn-lt"/>
              <a:ea typeface="+mn-ea"/>
              <a:cs typeface="+mn-cs"/>
            </a:rPr>
            <a:t>For details, see Instructions, on the Menu</a:t>
          </a:r>
          <a:r>
            <a:rPr lang="en-US" sz="1100" b="0" i="0" baseline="0">
              <a:solidFill>
                <a:sysClr val="windowText" lastClr="000000"/>
              </a:solidFill>
              <a:effectLst/>
              <a:latin typeface="+mn-lt"/>
              <a:ea typeface="+mn-ea"/>
              <a:cs typeface="+mn-cs"/>
            </a:rPr>
            <a:t> tab</a:t>
          </a:r>
          <a:r>
            <a:rPr lang="en-US" sz="1100" b="0" i="0">
              <a:solidFill>
                <a:sysClr val="windowText" lastClr="000000"/>
              </a:solidFill>
              <a:effectLst/>
              <a:latin typeface="+mn-lt"/>
              <a:ea typeface="+mn-ea"/>
              <a:cs typeface="+mn-cs"/>
            </a:rPr>
            <a:t>.</a:t>
          </a:r>
          <a:endParaRPr lang="en-US">
            <a:solidFill>
              <a:sysClr val="windowText" lastClr="000000"/>
            </a:solidFill>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docx"/><Relationship Id="rId3" Type="http://schemas.openxmlformats.org/officeDocument/2006/relationships/hyperlink" Target="https://transportation.org/audit/resources/eap-subcommittee-resources/" TargetMode="External"/><Relationship Id="rId7" Type="http://schemas.openxmlformats.org/officeDocument/2006/relationships/vmlDrawing" Target="../drawings/vmlDrawing1.vml"/><Relationship Id="rId2" Type="http://schemas.openxmlformats.org/officeDocument/2006/relationships/hyperlink" Target="https://transportation.org/audit/resources/eap-subcommittee-resources/" TargetMode="External"/><Relationship Id="rId1" Type="http://schemas.openxmlformats.org/officeDocument/2006/relationships/hyperlink" Target="https://downloads.transportation.org/Copy%20of%20Sample%20NCM%20Compliance%20Worksheet.xlsm" TargetMode="External"/><Relationship Id="rId6" Type="http://schemas.openxmlformats.org/officeDocument/2006/relationships/drawing" Target="../drawings/drawing1.xml"/><Relationship Id="rId5" Type="http://schemas.openxmlformats.org/officeDocument/2006/relationships/customProperty" Target="../customProperty1.bin"/><Relationship Id="rId4" Type="http://schemas.openxmlformats.org/officeDocument/2006/relationships/printerSettings" Target="../printerSettings/printerSettings1.bin"/><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11"/>
  <sheetViews>
    <sheetView workbookViewId="0">
      <selection activeCell="F8" sqref="F8"/>
    </sheetView>
  </sheetViews>
  <sheetFormatPr defaultColWidth="8.85546875" defaultRowHeight="15" x14ac:dyDescent="0.25"/>
  <cols>
    <col min="1" max="2" width="4.140625" style="1" customWidth="1"/>
    <col min="3" max="3" width="70.5703125" style="1" customWidth="1"/>
    <col min="4" max="16384" width="8.85546875" style="1"/>
  </cols>
  <sheetData>
    <row r="1" spans="1:3" s="2" customFormat="1" ht="24" thickBot="1" x14ac:dyDescent="0.4">
      <c r="A1" s="2" t="s">
        <v>25</v>
      </c>
    </row>
    <row r="2" spans="1:3" ht="15.75" thickBot="1" x14ac:dyDescent="0.3"/>
    <row r="3" spans="1:3" x14ac:dyDescent="0.25">
      <c r="B3" s="3"/>
      <c r="C3" s="4"/>
    </row>
    <row r="4" spans="1:3" ht="18.75" x14ac:dyDescent="0.3">
      <c r="B4" s="5" t="s">
        <v>10</v>
      </c>
      <c r="C4" s="8" t="s">
        <v>12</v>
      </c>
    </row>
    <row r="5" spans="1:3" ht="18.75" x14ac:dyDescent="0.3">
      <c r="B5" s="5" t="s">
        <v>10</v>
      </c>
      <c r="C5" s="8" t="s">
        <v>26</v>
      </c>
    </row>
    <row r="6" spans="1:3" ht="18.75" x14ac:dyDescent="0.3">
      <c r="B6" s="5" t="s">
        <v>10</v>
      </c>
      <c r="C6" s="8" t="s">
        <v>11</v>
      </c>
    </row>
    <row r="7" spans="1:3" ht="18.75" x14ac:dyDescent="0.3">
      <c r="B7" s="5" t="s">
        <v>10</v>
      </c>
      <c r="C7" s="8" t="s">
        <v>29</v>
      </c>
    </row>
    <row r="8" spans="1:3" ht="18.75" x14ac:dyDescent="0.3">
      <c r="B8" s="5" t="s">
        <v>10</v>
      </c>
      <c r="C8" s="8" t="s">
        <v>22</v>
      </c>
    </row>
    <row r="9" spans="1:3" ht="15.75" thickBot="1" x14ac:dyDescent="0.3">
      <c r="B9" s="6"/>
      <c r="C9" s="7"/>
    </row>
    <row r="10" spans="1:3" ht="6.6" customHeight="1" x14ac:dyDescent="0.25"/>
    <row r="11" spans="1:3" ht="19.350000000000001" customHeight="1" x14ac:dyDescent="0.25"/>
  </sheetData>
  <sheetProtection algorithmName="SHA-512" hashValue="ko1KvY8IfKceNaza1nat0S3hhFJrwQvfE+2PBrFAjZ9S55Qx8wS/mncIzTIay2097GobrBs1vW7bhWFIfoUeIA==" saltValue="DTKzQBLigdgBB2HHjn+L6A==" spinCount="100000" sheet="1" scenarios="1"/>
  <hyperlinks>
    <hyperlink ref="C8" r:id="rId1" xr:uid="{544156C6-9D29-4E9F-B0ED-7C2BE61E9F0C}"/>
    <hyperlink ref="C6" location="'Position Descriptions'!A1" display="Position Descriptions" xr:uid="{35F0385A-1BD2-4B73-850E-BAC35CF33F2C}"/>
    <hyperlink ref="C5" r:id="rId2" xr:uid="{D740AC70-1E8E-4907-9E13-93121CFBEFB4}"/>
    <hyperlink ref="C7" r:id="rId3" xr:uid="{4B23EB02-FC5D-4F98-B5C6-2A84CDE0484B}"/>
    <hyperlink ref="C4" location="NCMTool!D5" display="National Compensation Matrix Tool" xr:uid="{08CF262A-3046-4795-9BB5-99A0533CCF2E}"/>
  </hyperlinks>
  <pageMargins left="0.7" right="0.7" top="0.75" bottom="0.75" header="0.3" footer="0.3"/>
  <pageSetup orientation="portrait" r:id="rId4"/>
  <customProperties>
    <customPr name="OrphanNamesChecked" r:id="rId5"/>
  </customProperties>
  <drawing r:id="rId6"/>
  <legacyDrawing r:id="rId7"/>
  <oleObjects>
    <mc:AlternateContent xmlns:mc="http://schemas.openxmlformats.org/markup-compatibility/2006">
      <mc:Choice Requires="x14">
        <oleObject progId="Document" dvAspect="DVASPECT_ICON" shapeId="2049" r:id="rId8">
          <objectPr defaultSize="0" r:id="rId9">
            <anchor moveWithCells="1">
              <from>
                <xdr:col>2</xdr:col>
                <xdr:colOff>3629025</xdr:colOff>
                <xdr:row>3</xdr:row>
                <xdr:rowOff>47625</xdr:rowOff>
              </from>
              <to>
                <xdr:col>2</xdr:col>
                <xdr:colOff>4543425</xdr:colOff>
                <xdr:row>6</xdr:row>
                <xdr:rowOff>28575</xdr:rowOff>
              </to>
            </anchor>
          </objectPr>
        </oleObject>
      </mc:Choice>
      <mc:Fallback>
        <oleObject progId="Document" dvAspect="DVASPECT_ICON" shapeId="2049"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
  <sheetViews>
    <sheetView showGridLines="0" topLeftCell="A22" zoomScaleNormal="100" workbookViewId="0">
      <selection activeCell="P46" sqref="P46"/>
    </sheetView>
  </sheetViews>
  <sheetFormatPr defaultColWidth="8.85546875" defaultRowHeight="15" x14ac:dyDescent="0.25"/>
  <sheetData/>
  <sheetProtection algorithmName="SHA-512" hashValue="/J7iOSUWc0E+n7lgiX9zMOGEL/ayyu1sVJFge7ggnkrhCT+JcmYM3LjsjOBfuZK0PSA8DX1f/006Cj7Xa+hQhw==" saltValue="+9wOroBtIXHA4MvMioP5kQ==" spinCount="100000" sheet="1" objects="1" scenarios="1"/>
  <pageMargins left="0.7" right="0.7" top="0.75" bottom="0.75" header="0.3" footer="0.3"/>
  <pageSetup scale="86" fitToHeight="0" orientation="landscape"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499984740745262"/>
    <pageSetUpPr fitToPage="1"/>
  </sheetPr>
  <dimension ref="A1:K43"/>
  <sheetViews>
    <sheetView tabSelected="1" workbookViewId="0">
      <pane ySplit="3" topLeftCell="A4" activePane="bottomLeft" state="frozenSplit"/>
      <selection activeCell="Q33" sqref="Q33"/>
      <selection pane="bottomLeft" activeCell="C6" sqref="C6"/>
    </sheetView>
  </sheetViews>
  <sheetFormatPr defaultColWidth="8.85546875" defaultRowHeight="15" x14ac:dyDescent="0.25"/>
  <cols>
    <col min="1" max="1" width="2.85546875" style="14" customWidth="1"/>
    <col min="2" max="2" width="63.140625" style="14" customWidth="1"/>
    <col min="3" max="4" width="22.5703125" style="14" customWidth="1"/>
    <col min="5" max="5" width="25.42578125" style="14" customWidth="1"/>
    <col min="6" max="6" width="2.85546875" style="14" customWidth="1"/>
    <col min="7" max="7" width="9.5703125" style="14" hidden="1" customWidth="1"/>
    <col min="8" max="8" width="11.5703125" style="14" hidden="1" customWidth="1"/>
    <col min="9" max="10" width="9.5703125" style="14" customWidth="1"/>
    <col min="11" max="11" width="11.140625" style="14" bestFit="1" customWidth="1"/>
    <col min="12" max="16384" width="8.85546875" style="14"/>
  </cols>
  <sheetData>
    <row r="1" spans="1:11" s="10" customFormat="1" ht="12" x14ac:dyDescent="0.2">
      <c r="A1" s="44" t="s">
        <v>4</v>
      </c>
      <c r="B1" s="44"/>
      <c r="C1" s="9"/>
      <c r="D1" s="9"/>
      <c r="E1" s="9"/>
    </row>
    <row r="2" spans="1:11" s="11" customFormat="1" ht="23.25" x14ac:dyDescent="0.35">
      <c r="A2" s="11" t="s">
        <v>27</v>
      </c>
    </row>
    <row r="3" spans="1:11" s="12" customFormat="1" x14ac:dyDescent="0.25">
      <c r="B3" s="13" t="s">
        <v>13</v>
      </c>
    </row>
    <row r="4" spans="1:11" ht="15.75" thickBot="1" x14ac:dyDescent="0.3"/>
    <row r="5" spans="1:11" ht="19.5" thickBot="1" x14ac:dyDescent="0.35">
      <c r="B5" s="15" t="s">
        <v>17</v>
      </c>
      <c r="C5" s="41">
        <v>8000000</v>
      </c>
      <c r="D5" s="16"/>
    </row>
    <row r="6" spans="1:11" x14ac:dyDescent="0.25">
      <c r="G6" s="17"/>
      <c r="H6" s="17"/>
      <c r="I6" s="17"/>
      <c r="J6" s="17"/>
    </row>
    <row r="7" spans="1:11" x14ac:dyDescent="0.25">
      <c r="B7" s="18" t="s">
        <v>0</v>
      </c>
      <c r="C7" s="19" t="s">
        <v>15</v>
      </c>
      <c r="D7" s="20" t="s">
        <v>14</v>
      </c>
      <c r="E7" s="21" t="s">
        <v>16</v>
      </c>
      <c r="G7" s="22" t="s">
        <v>20</v>
      </c>
      <c r="H7" s="23" t="s">
        <v>21</v>
      </c>
    </row>
    <row r="8" spans="1:11" s="24" customFormat="1" ht="30" customHeight="1" x14ac:dyDescent="0.25">
      <c r="B8" s="25" t="s">
        <v>5</v>
      </c>
      <c r="C8" s="42">
        <f>IF(C5&lt;7500000,"N/A",LN(IF($C$5&lt;$C$21, $C$21, IF($C$5&gt;$C$22, $C$22, $C$5)))*G8+H8)</f>
        <v>240836.16084106499</v>
      </c>
      <c r="D8" s="42">
        <v>18793.049250310763</v>
      </c>
      <c r="E8" s="27">
        <f>IF(C5&gt;=7500000,(IF(C8+D8&gt;$C$20,$C$20,C8+D8)),"See Footnote")</f>
        <v>259629.21009137575</v>
      </c>
      <c r="F8" s="28">
        <f t="shared" ref="F8:F15" si="0">IFERROR(IF(C8+D8&gt;$C$20, 1, 0), 0)</f>
        <v>0</v>
      </c>
      <c r="G8" s="29">
        <v>22406.826210888237</v>
      </c>
      <c r="H8" s="29">
        <v>-115319.26848605368</v>
      </c>
      <c r="I8" s="29"/>
      <c r="J8" s="30"/>
    </row>
    <row r="9" spans="1:11" s="24" customFormat="1" ht="30" customHeight="1" x14ac:dyDescent="0.25">
      <c r="B9" s="25" t="s">
        <v>6</v>
      </c>
      <c r="C9" s="43">
        <f t="shared" ref="C9:C15" si="1">LN(IF($C$5&lt;$C$21, $C$21, IF($C$5&gt;$C$22, $C$22, $C$5)))*G9+H9</f>
        <v>368920.2632966442</v>
      </c>
      <c r="D9" s="26">
        <v>66188.596431396611</v>
      </c>
      <c r="E9" s="27">
        <f t="shared" ref="E9:E15" si="2">IF(C9+D9&gt;$C$20, $C$20, C9+D9)</f>
        <v>435108.85972804081</v>
      </c>
      <c r="F9" s="28">
        <f t="shared" si="0"/>
        <v>0</v>
      </c>
      <c r="G9" s="29">
        <v>145519.80906888223</v>
      </c>
      <c r="H9" s="29">
        <v>-1944110.1314025954</v>
      </c>
      <c r="I9" s="46" t="s">
        <v>23</v>
      </c>
      <c r="J9" s="46"/>
      <c r="K9" s="46"/>
    </row>
    <row r="10" spans="1:11" s="24" customFormat="1" ht="30" customHeight="1" x14ac:dyDescent="0.25">
      <c r="B10" s="25" t="s">
        <v>7</v>
      </c>
      <c r="C10" s="43">
        <f t="shared" si="1"/>
        <v>267656.95517010777</v>
      </c>
      <c r="D10" s="26">
        <v>27023.398249452155</v>
      </c>
      <c r="E10" s="27">
        <f t="shared" si="2"/>
        <v>294680.35341955995</v>
      </c>
      <c r="F10" s="28">
        <f t="shared" si="0"/>
        <v>0</v>
      </c>
      <c r="G10" s="29">
        <v>82142.403456074753</v>
      </c>
      <c r="H10" s="29">
        <v>-1037992.6131138413</v>
      </c>
      <c r="I10" s="29"/>
      <c r="J10" s="30"/>
    </row>
    <row r="11" spans="1:11" s="24" customFormat="1" ht="30" customHeight="1" x14ac:dyDescent="0.25">
      <c r="B11" s="25" t="s">
        <v>8</v>
      </c>
      <c r="C11" s="43">
        <f t="shared" si="1"/>
        <v>241758.25858953432</v>
      </c>
      <c r="D11" s="26">
        <v>29549.377684477582</v>
      </c>
      <c r="E11" s="27">
        <f t="shared" si="2"/>
        <v>271307.63627401192</v>
      </c>
      <c r="F11" s="28">
        <f t="shared" si="0"/>
        <v>0</v>
      </c>
      <c r="G11" s="29">
        <v>70425.768155032187</v>
      </c>
      <c r="H11" s="29">
        <v>-877655.95281534386</v>
      </c>
      <c r="I11" s="29"/>
      <c r="J11" s="30"/>
    </row>
    <row r="12" spans="1:11" s="24" customFormat="1" ht="30" customHeight="1" x14ac:dyDescent="0.25">
      <c r="B12" s="25" t="s">
        <v>3</v>
      </c>
      <c r="C12" s="43">
        <f t="shared" si="1"/>
        <v>214284.96235423454</v>
      </c>
      <c r="D12" s="26">
        <v>18972.493400564093</v>
      </c>
      <c r="E12" s="27">
        <f t="shared" si="2"/>
        <v>233257.45575479863</v>
      </c>
      <c r="F12" s="28">
        <f t="shared" si="0"/>
        <v>0</v>
      </c>
      <c r="G12" s="29">
        <v>40796.086226913634</v>
      </c>
      <c r="H12" s="29">
        <v>-434166.87407550844</v>
      </c>
      <c r="I12" s="29"/>
      <c r="J12" s="30"/>
    </row>
    <row r="13" spans="1:11" s="24" customFormat="1" ht="30" customHeight="1" x14ac:dyDescent="0.25">
      <c r="B13" s="25" t="s">
        <v>1</v>
      </c>
      <c r="C13" s="43">
        <f t="shared" si="1"/>
        <v>229077.02075474639</v>
      </c>
      <c r="D13" s="26">
        <v>32237.774189037809</v>
      </c>
      <c r="E13" s="27">
        <f t="shared" si="2"/>
        <v>261314.79494378419</v>
      </c>
      <c r="F13" s="28">
        <f t="shared" si="0"/>
        <v>0</v>
      </c>
      <c r="G13" s="29">
        <v>73542.391208072819</v>
      </c>
      <c r="H13" s="29">
        <v>-939875.76479085907</v>
      </c>
      <c r="I13" s="29"/>
      <c r="J13" s="30"/>
    </row>
    <row r="14" spans="1:11" s="24" customFormat="1" ht="30" customHeight="1" x14ac:dyDescent="0.25">
      <c r="B14" s="25" t="s">
        <v>9</v>
      </c>
      <c r="C14" s="43">
        <f t="shared" si="1"/>
        <v>224485.19768592948</v>
      </c>
      <c r="D14" s="26">
        <v>5682.3694440328172</v>
      </c>
      <c r="E14" s="27">
        <f t="shared" si="2"/>
        <v>230167.56712996229</v>
      </c>
      <c r="F14" s="28">
        <f t="shared" si="0"/>
        <v>0</v>
      </c>
      <c r="G14" s="29">
        <v>36166.029875121567</v>
      </c>
      <c r="H14" s="29">
        <v>-350372.11481342569</v>
      </c>
      <c r="I14" s="29"/>
      <c r="J14" s="30"/>
    </row>
    <row r="15" spans="1:11" s="24" customFormat="1" ht="30" customHeight="1" x14ac:dyDescent="0.25">
      <c r="B15" s="25" t="s">
        <v>2</v>
      </c>
      <c r="C15" s="43">
        <f t="shared" si="1"/>
        <v>130163.60613295357</v>
      </c>
      <c r="D15" s="26">
        <v>10772.779191173999</v>
      </c>
      <c r="E15" s="27">
        <f t="shared" si="2"/>
        <v>140936.38532412756</v>
      </c>
      <c r="F15" s="28">
        <f t="shared" si="0"/>
        <v>0</v>
      </c>
      <c r="G15" s="29">
        <v>18675.495491105146</v>
      </c>
      <c r="H15" s="29">
        <v>-166682.50013528226</v>
      </c>
      <c r="I15" s="29"/>
      <c r="J15" s="30"/>
    </row>
    <row r="16" spans="1:11" x14ac:dyDescent="0.25">
      <c r="B16" s="14" t="str">
        <f>IF(C5&lt;C21, "* The NCM has a gross revenue floor of $2M.  Formulaic results are shown for $2M.", IF(C5&gt;C22, "* The NCM has a gross revenue ceiling of $500M.  Formulaic results are shown for $500M", ""))</f>
        <v/>
      </c>
      <c r="F16" s="31">
        <f>SUM(F8:F15)</f>
        <v>0</v>
      </c>
    </row>
    <row r="17" spans="2:10" x14ac:dyDescent="0.25">
      <c r="B17" s="14" t="str">
        <f>IF(F16&gt;0, "** At the time of this release, all positions are subject to a statutory compensation cap of $619,000 until a new authorized amount is published by OFPP.", "")</f>
        <v/>
      </c>
      <c r="G17" s="22"/>
    </row>
    <row r="18" spans="2:10" x14ac:dyDescent="0.25">
      <c r="B18" s="47" t="str">
        <f>IF(C5&lt;7500000,"*** Compensation benchmarking for the Chairman (non-CEO) position is unavailable at Gross Revenue values below $7.5M","")</f>
        <v/>
      </c>
      <c r="C18" s="47"/>
      <c r="D18" s="47"/>
      <c r="E18" s="47"/>
      <c r="H18" s="22"/>
    </row>
    <row r="20" spans="2:10" x14ac:dyDescent="0.25">
      <c r="B20" s="34" t="s">
        <v>28</v>
      </c>
      <c r="C20" s="35">
        <v>619000</v>
      </c>
      <c r="D20" s="32"/>
      <c r="E20" s="32"/>
      <c r="G20" s="32"/>
      <c r="H20" s="32"/>
      <c r="I20" s="32"/>
      <c r="J20" s="33"/>
    </row>
    <row r="21" spans="2:10" x14ac:dyDescent="0.25">
      <c r="B21" s="34" t="s">
        <v>18</v>
      </c>
      <c r="C21" s="35">
        <v>2000000</v>
      </c>
      <c r="D21" s="36"/>
      <c r="E21" s="32"/>
      <c r="G21" s="32"/>
      <c r="H21" s="32"/>
      <c r="I21" s="32"/>
      <c r="J21" s="33"/>
    </row>
    <row r="22" spans="2:10" x14ac:dyDescent="0.25">
      <c r="B22" s="34" t="s">
        <v>19</v>
      </c>
      <c r="C22" s="35">
        <v>500000000</v>
      </c>
      <c r="D22" s="32"/>
      <c r="E22" s="32"/>
      <c r="G22" s="32"/>
      <c r="H22" s="32"/>
      <c r="I22" s="32"/>
      <c r="J22" s="33"/>
    </row>
    <row r="23" spans="2:10" x14ac:dyDescent="0.25">
      <c r="D23" s="32"/>
      <c r="E23" s="32"/>
      <c r="G23" s="32"/>
      <c r="H23" s="32"/>
      <c r="I23" s="32"/>
      <c r="J23" s="33"/>
    </row>
    <row r="24" spans="2:10" x14ac:dyDescent="0.25">
      <c r="D24" s="32"/>
      <c r="E24" s="32"/>
      <c r="G24" s="32"/>
      <c r="H24" s="32"/>
      <c r="I24" s="32"/>
      <c r="J24" s="33"/>
    </row>
    <row r="25" spans="2:10" x14ac:dyDescent="0.25">
      <c r="D25" s="32"/>
      <c r="E25" s="32"/>
      <c r="G25" s="32"/>
      <c r="H25" s="32"/>
      <c r="I25" s="32"/>
      <c r="J25" s="33"/>
    </row>
    <row r="26" spans="2:10" x14ac:dyDescent="0.25">
      <c r="D26" s="32"/>
      <c r="E26" s="32"/>
      <c r="G26" s="32"/>
      <c r="H26" s="32"/>
      <c r="I26" s="32"/>
      <c r="J26" s="33"/>
    </row>
    <row r="27" spans="2:10" x14ac:dyDescent="0.25">
      <c r="D27" s="32"/>
      <c r="E27" s="32"/>
      <c r="G27" s="32"/>
      <c r="H27" s="32"/>
      <c r="I27" s="32"/>
      <c r="J27" s="33"/>
    </row>
    <row r="28" spans="2:10" s="38" customFormat="1" ht="56.45" customHeight="1" x14ac:dyDescent="0.25">
      <c r="B28" s="45" t="s">
        <v>24</v>
      </c>
      <c r="C28" s="45"/>
      <c r="D28" s="45"/>
      <c r="E28" s="45"/>
      <c r="G28" s="39"/>
      <c r="H28" s="39"/>
      <c r="I28" s="39"/>
      <c r="J28" s="40"/>
    </row>
    <row r="29" spans="2:10" x14ac:dyDescent="0.25">
      <c r="D29" s="32"/>
      <c r="E29" s="32"/>
      <c r="G29" s="32"/>
      <c r="H29" s="32"/>
      <c r="I29" s="32"/>
      <c r="J29" s="33"/>
    </row>
    <row r="30" spans="2:10" x14ac:dyDescent="0.25">
      <c r="D30" s="32"/>
      <c r="E30" s="32"/>
      <c r="G30" s="32"/>
      <c r="H30" s="32"/>
      <c r="I30" s="32"/>
      <c r="J30" s="33"/>
    </row>
    <row r="31" spans="2:10" x14ac:dyDescent="0.25">
      <c r="D31" s="32"/>
      <c r="E31" s="32"/>
    </row>
    <row r="32" spans="2:10" x14ac:dyDescent="0.25">
      <c r="D32" s="32"/>
      <c r="E32" s="32"/>
      <c r="G32" s="22"/>
    </row>
    <row r="33" spans="4:11" x14ac:dyDescent="0.25">
      <c r="G33" s="32"/>
      <c r="H33" s="32"/>
      <c r="I33" s="32"/>
      <c r="J33" s="33"/>
    </row>
    <row r="34" spans="4:11" x14ac:dyDescent="0.25">
      <c r="G34" s="32"/>
      <c r="H34" s="32"/>
      <c r="I34" s="32"/>
      <c r="J34" s="33"/>
      <c r="K34" s="37"/>
    </row>
    <row r="35" spans="4:11" x14ac:dyDescent="0.25">
      <c r="D35" s="32"/>
      <c r="E35" s="32"/>
      <c r="G35" s="32"/>
      <c r="H35" s="32"/>
      <c r="I35" s="32"/>
      <c r="J35" s="33"/>
    </row>
    <row r="36" spans="4:11" x14ac:dyDescent="0.25">
      <c r="D36" s="32"/>
      <c r="E36" s="32"/>
      <c r="G36" s="32"/>
      <c r="H36" s="32"/>
      <c r="I36" s="32"/>
      <c r="J36" s="33"/>
    </row>
    <row r="37" spans="4:11" x14ac:dyDescent="0.25">
      <c r="D37" s="32"/>
      <c r="E37" s="32"/>
      <c r="G37" s="32"/>
      <c r="H37" s="32"/>
      <c r="I37" s="32"/>
      <c r="J37" s="33"/>
    </row>
    <row r="38" spans="4:11" x14ac:dyDescent="0.25">
      <c r="D38" s="32"/>
      <c r="E38" s="32"/>
      <c r="G38" s="32"/>
      <c r="H38" s="32"/>
      <c r="I38" s="32"/>
      <c r="J38" s="33"/>
    </row>
    <row r="39" spans="4:11" x14ac:dyDescent="0.25">
      <c r="D39" s="32"/>
      <c r="E39" s="32"/>
      <c r="G39" s="32"/>
      <c r="H39" s="32"/>
      <c r="I39" s="32"/>
      <c r="J39" s="33"/>
    </row>
    <row r="40" spans="4:11" x14ac:dyDescent="0.25">
      <c r="D40" s="32"/>
      <c r="E40" s="32"/>
      <c r="G40" s="32"/>
      <c r="H40" s="32"/>
      <c r="I40" s="32"/>
      <c r="J40" s="33"/>
    </row>
    <row r="41" spans="4:11" x14ac:dyDescent="0.25">
      <c r="D41" s="32"/>
      <c r="E41" s="32"/>
      <c r="G41" s="32"/>
      <c r="H41" s="32"/>
      <c r="I41" s="32"/>
      <c r="J41" s="33"/>
    </row>
    <row r="42" spans="4:11" x14ac:dyDescent="0.25">
      <c r="D42" s="32"/>
      <c r="E42" s="32"/>
    </row>
    <row r="43" spans="4:11" x14ac:dyDescent="0.25">
      <c r="D43" s="32"/>
      <c r="E43" s="32"/>
    </row>
  </sheetData>
  <sheetProtection algorithmName="SHA-512" hashValue="s+5OeH7hgaS2VK5PIPkWhYM5ccEYTQzCgs2GH9l2CjsIo+iREj+sY1EXag2jkR8qD2zHMXDIt8ZQPb4lEk+G3A==" saltValue="lJLE6b0cqUW0PniQd1mA0Q==" spinCount="100000" sheet="1" objects="1" scenarios="1"/>
  <protectedRanges>
    <protectedRange sqref="C5" name="Range1"/>
  </protectedRanges>
  <mergeCells count="4">
    <mergeCell ref="A1:B1"/>
    <mergeCell ref="B28:E28"/>
    <mergeCell ref="I9:K9"/>
    <mergeCell ref="B18:E18"/>
  </mergeCells>
  <conditionalFormatting sqref="B18">
    <cfRule type="expression" dxfId="6" priority="1">
      <formula>$C$5&lt;7500000</formula>
    </cfRule>
  </conditionalFormatting>
  <conditionalFormatting sqref="B16:E16">
    <cfRule type="expression" dxfId="5" priority="428">
      <formula>$C$5&gt;$C$22</formula>
    </cfRule>
    <cfRule type="expression" dxfId="4" priority="429">
      <formula>$C$5&lt;$C$21</formula>
    </cfRule>
  </conditionalFormatting>
  <conditionalFormatting sqref="B17:E17 C20">
    <cfRule type="expression" dxfId="3" priority="11">
      <formula>$F$16&gt;0</formula>
    </cfRule>
  </conditionalFormatting>
  <conditionalFormatting sqref="C21">
    <cfRule type="expression" dxfId="2" priority="7">
      <formula>$C$5&lt;$C$21</formula>
    </cfRule>
  </conditionalFormatting>
  <conditionalFormatting sqref="C22">
    <cfRule type="expression" dxfId="1" priority="6">
      <formula>$C$5&gt;$C$22</formula>
    </cfRule>
  </conditionalFormatting>
  <conditionalFormatting sqref="E8:E15">
    <cfRule type="expression" dxfId="0" priority="430">
      <formula>$C8+$D8&gt;$C$20</formula>
    </cfRule>
  </conditionalFormatting>
  <hyperlinks>
    <hyperlink ref="A1" location="Menu!A1" display="&lt;&lt;&lt; Back to Menu" xr:uid="{00000000-0004-0000-0200-000000000000}"/>
  </hyperlinks>
  <pageMargins left="0.7" right="0.7" top="0.75" bottom="0.75" header="0.3" footer="0.3"/>
  <pageSetup scale="89" fitToHeight="0" orientation="landscape" r:id="rId1"/>
  <customProperties>
    <customPr name="OrphanNamesChecke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a312d7e9-3e3c-41fb-8055-0bde4118e4be" xsi:nil="true"/>
    <Contacts xmlns="a312d7e9-3e3c-41fb-8055-0bde4118e4be">
      <UserInfo>
        <DisplayName/>
        <AccountId xsi:nil="true"/>
        <AccountType/>
      </UserInfo>
    </Contacts>
    <Notes0 xmlns="a312d7e9-3e3c-41fb-8055-0bde4118e4be" xsi:nil="true"/>
    <Functional_x0020_Area xmlns="a312d7e9-3e3c-41fb-8055-0bde4118e4be" xsi:nil="true"/>
    <Status xmlns="a312d7e9-3e3c-41fb-8055-0bde4118e4be" xsi:nil="true"/>
    <Country xmlns="a312d7e9-3e3c-41fb-8055-0bde4118e4be" xsi:nil="true"/>
    <TaxCatchAll xmlns="77cd4c5f-8d52-4f71-9a89-edcb72d76ebc" xsi:nil="true"/>
    <lcf76f155ced4ddcb4097134ff3c332f xmlns="a312d7e9-3e3c-41fb-8055-0bde4118e4be">
      <Terms xmlns="http://schemas.microsoft.com/office/infopath/2007/PartnerControls"/>
    </lcf76f155ced4ddcb4097134ff3c332f>
    <City_x002f_State xmlns="a312d7e9-3e3c-41fb-8055-0bde4118e4b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2FE117D2FF81488D9EBA36A65D6F5C" ma:contentTypeVersion="28" ma:contentTypeDescription="Create a new document." ma:contentTypeScope="" ma:versionID="fcb7090e6807c3eb3e0af5c8d32f4e01">
  <xsd:schema xmlns:xsd="http://www.w3.org/2001/XMLSchema" xmlns:xs="http://www.w3.org/2001/XMLSchema" xmlns:p="http://schemas.microsoft.com/office/2006/metadata/properties" xmlns:ns2="96798f38-90bd-450e-bc6d-ebd8795efa1c" xmlns:ns3="a312d7e9-3e3c-41fb-8055-0bde4118e4be" xmlns:ns4="77cd4c5f-8d52-4f71-9a89-edcb72d76ebc" targetNamespace="http://schemas.microsoft.com/office/2006/metadata/properties" ma:root="true" ma:fieldsID="fbfc6bfd32c76b71f916db83a89633cc" ns2:_="" ns3:_="" ns4:_="">
    <xsd:import namespace="96798f38-90bd-450e-bc6d-ebd8795efa1c"/>
    <xsd:import namespace="a312d7e9-3e3c-41fb-8055-0bde4118e4be"/>
    <xsd:import namespace="77cd4c5f-8d52-4f71-9a89-edcb72d76ebc"/>
    <xsd:element name="properties">
      <xsd:complexType>
        <xsd:sequence>
          <xsd:element name="documentManagement">
            <xsd:complexType>
              <xsd:all>
                <xsd:element ref="ns2:SharedWithUsers" minOccurs="0"/>
                <xsd:element ref="ns3:Notes0" minOccurs="0"/>
                <xsd:element ref="ns3:Functional_x0020_Area" minOccurs="0"/>
                <xsd:element ref="ns3:Status" minOccurs="0"/>
                <xsd:element ref="ns3:Category" minOccurs="0"/>
                <xsd:element ref="ns3:Country" minOccurs="0"/>
                <xsd:element ref="ns3:Contacts" minOccurs="0"/>
                <xsd:element ref="ns3:MediaServiceDateTaken"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SearchProperties" minOccurs="0"/>
                <xsd:element ref="ns3:MediaServiceObjectDetectorVersions" minOccurs="0"/>
                <xsd:element ref="ns3:City_x002f_St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798f38-90bd-450e-bc6d-ebd8795efa1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12d7e9-3e3c-41fb-8055-0bde4118e4be" elementFormDefault="qualified">
    <xsd:import namespace="http://schemas.microsoft.com/office/2006/documentManagement/types"/>
    <xsd:import namespace="http://schemas.microsoft.com/office/infopath/2007/PartnerControls"/>
    <xsd:element name="Notes0" ma:index="9" nillable="true" ma:displayName="Notes" ma:internalName="Notes0">
      <xsd:simpleType>
        <xsd:restriction base="dms:Text">
          <xsd:maxLength value="255"/>
        </xsd:restriction>
      </xsd:simpleType>
    </xsd:element>
    <xsd:element name="Functional_x0020_Area" ma:index="10" nillable="true" ma:displayName="Functional Area" ma:format="Dropdown" ma:internalName="Functional_x0020_Area">
      <xsd:simpleType>
        <xsd:restriction base="dms:Choice">
          <xsd:enumeration value="AP"/>
          <xsd:enumeration value="AR"/>
          <xsd:enumeration value="FPA"/>
          <xsd:enumeration value="TC"/>
          <xsd:enumeration value="PR"/>
          <xsd:enumeration value="GL"/>
        </xsd:restriction>
      </xsd:simpleType>
    </xsd:element>
    <xsd:element name="Status" ma:index="11" nillable="true" ma:displayName="Status" ma:format="Dropdown" ma:internalName="Status">
      <xsd:simpleType>
        <xsd:restriction base="dms:Choice">
          <xsd:enumeration value="Archived"/>
          <xsd:enumeration value="Published"/>
          <xsd:enumeration value="Source"/>
        </xsd:restriction>
      </xsd:simpleType>
    </xsd:element>
    <xsd:element name="Category" ma:index="12" nillable="true" ma:displayName="Category" ma:format="Dropdown" ma:internalName="Category">
      <xsd:complexType>
        <xsd:complexContent>
          <xsd:extension base="dms:MultiChoice">
            <xsd:sequence>
              <xsd:element name="Value" maxOccurs="unbounded" minOccurs="0" nillable="true">
                <xsd:simpleType>
                  <xsd:restriction base="dms:Choice">
                    <xsd:enumeration value="Form"/>
                    <xsd:enumeration value="Guideline"/>
                    <xsd:enumeration value="Informational"/>
                    <xsd:enumeration value="Macro"/>
                    <xsd:enumeration value="Policy"/>
                    <xsd:enumeration value="Procedure"/>
                    <xsd:enumeration value="Reference Article or Video"/>
                    <xsd:enumeration value="Template"/>
                    <xsd:enumeration value="Tools"/>
                    <xsd:enumeration value="Webinar"/>
                  </xsd:restriction>
                </xsd:simpleType>
              </xsd:element>
            </xsd:sequence>
          </xsd:extension>
        </xsd:complexContent>
      </xsd:complexType>
    </xsd:element>
    <xsd:element name="Country" ma:index="13" nillable="true" ma:displayName="Country" ma:internalName="Country">
      <xsd:complexType>
        <xsd:complexContent>
          <xsd:extension base="dms:MultiChoice">
            <xsd:sequence>
              <xsd:element name="Value" maxOccurs="unbounded" minOccurs="0" nillable="true">
                <xsd:simpleType>
                  <xsd:restriction base="dms:Choice">
                    <xsd:enumeration value="Australia"/>
                    <xsd:enumeration value="Canada"/>
                    <xsd:enumeration value="United States"/>
                  </xsd:restriction>
                </xsd:simpleType>
              </xsd:element>
            </xsd:sequence>
          </xsd:extension>
        </xsd:complexContent>
      </xsd:complexType>
    </xsd:element>
    <xsd:element name="Contacts" ma:index="14" nillable="true" ma:displayName="Contacts" ma:list="UserInfo" ma:SharePointGroup="0" ma:internalName="Contac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b1c046d-add4-4344-b167-063fb8b8fbe0"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City_x002f_State" ma:index="25" nillable="true" ma:displayName="City/State" ma:format="Dropdown" ma:internalName="City_x002f_St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cd4c5f-8d52-4f71-9a89-edcb72d76eb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e5b92c5-08f0-4d12-ad00-47a664973c73}" ma:internalName="TaxCatchAll" ma:showField="CatchAllData" ma:web="77cd4c5f-8d52-4f71-9a89-edcb72d76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20B417-CDE2-4CE7-A5F6-7319B79C2748}">
  <ds:schemaRefs>
    <ds:schemaRef ds:uri="http://schemas.microsoft.com/sharepoint/v3/contenttype/forms"/>
  </ds:schemaRefs>
</ds:datastoreItem>
</file>

<file path=customXml/itemProps2.xml><?xml version="1.0" encoding="utf-8"?>
<ds:datastoreItem xmlns:ds="http://schemas.openxmlformats.org/officeDocument/2006/customXml" ds:itemID="{C4DF500E-9E1C-46B5-BE0B-5A13341BEFE8}">
  <ds:schemaRefs>
    <ds:schemaRef ds:uri="http://schemas.microsoft.com/office/2006/metadata/properties"/>
    <ds:schemaRef ds:uri="http://schemas.microsoft.com/office/infopath/2007/PartnerControls"/>
    <ds:schemaRef ds:uri="a312d7e9-3e3c-41fb-8055-0bde4118e4be"/>
    <ds:schemaRef ds:uri="77cd4c5f-8d52-4f71-9a89-edcb72d76ebc"/>
  </ds:schemaRefs>
</ds:datastoreItem>
</file>

<file path=customXml/itemProps3.xml><?xml version="1.0" encoding="utf-8"?>
<ds:datastoreItem xmlns:ds="http://schemas.openxmlformats.org/officeDocument/2006/customXml" ds:itemID="{264A3318-4E3D-43AC-AA5D-C5F73385C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798f38-90bd-450e-bc6d-ebd8795efa1c"/>
    <ds:schemaRef ds:uri="a312d7e9-3e3c-41fb-8055-0bde4118e4be"/>
    <ds:schemaRef ds:uri="77cd4c5f-8d52-4f71-9a89-edcb72d76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47e3906-f3d2-44ab-9f1b-76742a93945b}" enabled="0" method="" siteId="{f47e3906-f3d2-44ab-9f1b-76742a93945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Menu</vt:lpstr>
      <vt:lpstr>Position Descriptions</vt:lpstr>
      <vt:lpstr>NCMTool</vt:lpstr>
      <vt:lpstr>position_descriptions</vt:lpstr>
      <vt:lpstr>NCMTool!Print_Area</vt:lpstr>
      <vt:lpstr>NCMTool!Print_Titles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Hirschen, Rich A.</cp:lastModifiedBy>
  <cp:lastPrinted>2019-03-25T17:18:15Z</cp:lastPrinted>
  <dcterms:created xsi:type="dcterms:W3CDTF">2012-02-14T20:31:24Z</dcterms:created>
  <dcterms:modified xsi:type="dcterms:W3CDTF">2024-02-12T12:48:21Z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0x010100502FE117D2FF81488D9EBA36A65D6F5C</vt:lpwstr>
  </property>
  <property fmtid="{D5CDD505-2E9C-101B-9397-08002B2CF9AE}" pid="3" name="MediaServiceImageTags">
    <vt:lpwstr/>
  </property>
</Properties>
</file>