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maaronson\Downloads\"/>
    </mc:Choice>
  </mc:AlternateContent>
  <xr:revisionPtr revIDLastSave="0" documentId="13_ncr:1_{CAD92786-84D1-47B0-802A-5F6A79DD8A30}" xr6:coauthVersionLast="47" xr6:coauthVersionMax="47" xr10:uidLastSave="{00000000-0000-0000-0000-000000000000}"/>
  <bookViews>
    <workbookView xWindow="13320" yWindow="-16470" windowWidth="29040" windowHeight="15720" tabRatio="861" xr2:uid="{00000000-000D-0000-FFFF-FFFF00000000}"/>
  </bookViews>
  <sheets>
    <sheet name="Menu" sheetId="48" r:id="rId1"/>
    <sheet name="Position Descriptions" sheetId="47" r:id="rId2"/>
    <sheet name="NCMTool" sheetId="44" r:id="rId3"/>
  </sheets>
  <definedNames>
    <definedName name="position_descriptions">'Position Descriptions'!$A:$A</definedName>
    <definedName name="_xlnm.Print_Area" localSheetId="2">NCMTool!$A$2:$F$28</definedName>
    <definedName name="_xlnm.Print_Titles" localSheetId="2">NCMTool!$2:$3</definedName>
    <definedName name="X_VAL" localSheetId="0">#REF!</definedName>
    <definedName name="X_VAL" localSheetId="1">#REF!</definedName>
    <definedName name="X_VAL">#REF!</definedName>
    <definedName name="Y_VAL" localSheetId="0">#REF!</definedName>
    <definedName name="Y_VAL" localSheetId="1">#REF!</definedName>
    <definedName name="Y_VAL">#REF!</definedName>
    <definedName name="Y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44" l="1"/>
  <c r="C15" i="44"/>
  <c r="C14" i="44"/>
  <c r="C13" i="44"/>
  <c r="C12" i="44"/>
  <c r="C11" i="44"/>
  <c r="C10" i="44"/>
  <c r="C9" i="44"/>
  <c r="B18" i="44" l="1"/>
  <c r="B16" i="44"/>
  <c r="E8" i="44" l="1"/>
  <c r="F15" i="44" l="1"/>
  <c r="F14" i="44"/>
  <c r="F13" i="44"/>
  <c r="F12" i="44"/>
  <c r="F11" i="44"/>
  <c r="F10" i="44"/>
  <c r="F9" i="44"/>
  <c r="F8" i="44"/>
  <c r="E10" i="44" l="1"/>
  <c r="E12" i="44"/>
  <c r="E13" i="44"/>
  <c r="E9" i="44"/>
  <c r="E11" i="44"/>
  <c r="E14" i="44"/>
  <c r="E15" i="44"/>
  <c r="F16" i="44" l="1"/>
  <c r="B17" i="44" s="1"/>
</calcChain>
</file>

<file path=xl/sharedStrings.xml><?xml version="1.0" encoding="utf-8"?>
<sst xmlns="http://schemas.openxmlformats.org/spreadsheetml/2006/main" count="34" uniqueCount="30">
  <si>
    <t>Position</t>
  </si>
  <si>
    <t>Chief Financial Officer</t>
  </si>
  <si>
    <t>Human Resources Director</t>
  </si>
  <si>
    <t>Vice President</t>
  </si>
  <si>
    <t>&lt;&lt;&lt; Back to Menu</t>
  </si>
  <si>
    <t>Chairman (non-CEO)</t>
  </si>
  <si>
    <t>CEO/President</t>
  </si>
  <si>
    <t>Executive Vice President / Chief Operating Officer</t>
  </si>
  <si>
    <t>Senior Vice President</t>
  </si>
  <si>
    <t>Top Engineering Executive</t>
  </si>
  <si>
    <t>●</t>
  </si>
  <si>
    <t>Position Descriptions</t>
  </si>
  <si>
    <t>National Compensation Matrix Tool</t>
  </si>
  <si>
    <t>Automated Tool for Compensation Allowability</t>
  </si>
  <si>
    <t>+RoR</t>
  </si>
  <si>
    <t>Formulaic Result</t>
  </si>
  <si>
    <t>Computed Compensation</t>
  </si>
  <si>
    <t xml:space="preserve">Enter Gross Revenues for Target Firm: </t>
  </si>
  <si>
    <t xml:space="preserve">NCM Revenue Floor: </t>
  </si>
  <si>
    <t xml:space="preserve">NCM Revenue Ceiling: </t>
  </si>
  <si>
    <t>Slope</t>
  </si>
  <si>
    <t>Intercept</t>
  </si>
  <si>
    <t xml:space="preserve">NOTE: CEO/President may only be 
 applied to a single executive. (‡) </t>
  </si>
  <si>
    <r>
      <rPr>
        <b/>
        <sz val="11"/>
        <color theme="1"/>
        <rFont val="Calibri"/>
        <family val="2"/>
        <scheme val="minor"/>
      </rPr>
      <t>(</t>
    </r>
    <r>
      <rPr>
        <b/>
        <sz val="11"/>
        <color theme="1"/>
        <rFont val="Lucida Calligraphy"/>
        <family val="4"/>
      </rPr>
      <t>‡</t>
    </r>
    <r>
      <rPr>
        <b/>
        <sz val="11"/>
        <color theme="1"/>
        <rFont val="Calibri"/>
        <family val="2"/>
        <scheme val="minor"/>
      </rPr>
      <t>)</t>
    </r>
    <r>
      <rPr>
        <sz val="11"/>
        <color theme="1"/>
        <rFont val="Calibri"/>
        <family val="2"/>
        <scheme val="minor"/>
      </rPr>
      <t xml:space="preserve"> The NCM was developed using a compilation of published surveys involving companies with a single CEO; accordingly, the CEO position should be matched only to a </t>
    </r>
    <r>
      <rPr>
        <i/>
        <sz val="11"/>
        <color theme="1"/>
        <rFont val="Calibri"/>
        <family val="2"/>
        <scheme val="minor"/>
      </rPr>
      <t>single</t>
    </r>
    <r>
      <rPr>
        <sz val="11"/>
        <color theme="1"/>
        <rFont val="Calibri"/>
        <family val="2"/>
        <scheme val="minor"/>
      </rPr>
      <t xml:space="preserve"> executive. Engineering consultants with unique ownership and compensation structures that do not fit the NCM model should prepare their own executive compensation studies in accordance with the procedures recommended in Chapter 7 of the </t>
    </r>
    <r>
      <rPr>
        <i/>
        <sz val="11"/>
        <color theme="1"/>
        <rFont val="Calibri"/>
        <family val="2"/>
        <scheme val="minor"/>
      </rPr>
      <t>AASHTO Uniform Audit &amp; Accounting Guide.</t>
    </r>
  </si>
  <si>
    <t>Instructions (double click icon)</t>
  </si>
  <si>
    <t>Q&amp;As (external link)</t>
  </si>
  <si>
    <t>2026 National Compensation Matrix - Main Menu</t>
  </si>
  <si>
    <t>National Compensation Matrix Tool - 2026</t>
  </si>
  <si>
    <t xml:space="preserve">Statutory Compensation Cap for Calendar Year 2025:  </t>
  </si>
  <si>
    <t>Example (external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</si>
</sst>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8"/>
      <color theme="0"/>
      <name val="Calibri"/>
      <family val="2"/>
      <scheme val="minor"/>
    </font>
    <font>
      <sz val="9"/>
      <color theme="0"/>
      <name val="Calibri"/>
      <family val="2"/>
      <scheme val="minor"/>
    </font>
    <font>
      <sz val="9"/>
      <color theme="1"/>
      <name val="Calibri"/>
      <family val="2"/>
      <scheme val="minor"/>
    </font>
    <font>
      <b/>
      <sz val="14"/>
      <color theme="1"/>
      <name val="Calibri"/>
      <family val="2"/>
      <scheme val="minor"/>
    </font>
    <font>
      <sz val="11"/>
      <color theme="1"/>
      <name val="Calibri"/>
      <family val="2"/>
    </font>
    <font>
      <u/>
      <sz val="11"/>
      <color theme="10"/>
      <name val="Calibri"/>
      <family val="2"/>
      <scheme val="minor"/>
    </font>
    <font>
      <b/>
      <u/>
      <sz val="14"/>
      <color theme="6" tint="-0.499984740745262"/>
      <name val="Calibri"/>
      <family val="2"/>
      <scheme val="minor"/>
    </font>
    <font>
      <sz val="11"/>
      <color rgb="FFFF0000"/>
      <name val="Calibri"/>
      <family val="2"/>
      <scheme val="minor"/>
    </font>
    <font>
      <b/>
      <sz val="10"/>
      <color theme="1"/>
      <name val="Calibri"/>
      <family val="2"/>
      <scheme val="minor"/>
    </font>
    <font>
      <b/>
      <sz val="11"/>
      <color theme="1"/>
      <name val="Lucida Calligraphy"/>
      <family val="4"/>
    </font>
    <font>
      <i/>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499984740745262"/>
        <bgColor indexed="64"/>
      </patternFill>
    </fill>
    <fill>
      <patternFill patternType="solid">
        <fgColor theme="1"/>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s>
  <borders count="14">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0" fillId="0" borderId="0" applyNumberFormat="0" applyFill="0" applyBorder="0" applyAlignment="0" applyProtection="0"/>
  </cellStyleXfs>
  <cellXfs count="48">
    <xf numFmtId="0" fontId="0" fillId="0" borderId="0" xfId="0"/>
    <xf numFmtId="0" fontId="0" fillId="3" borderId="0" xfId="0" applyFill="1"/>
    <xf numFmtId="0" fontId="5" fillId="4" borderId="2" xfId="0" applyFont="1" applyFill="1" applyBorder="1"/>
    <xf numFmtId="0" fontId="0" fillId="6" borderId="7" xfId="0" applyFill="1" applyBorder="1"/>
    <xf numFmtId="0" fontId="0" fillId="6" borderId="8" xfId="0" applyFill="1" applyBorder="1"/>
    <xf numFmtId="0" fontId="9" fillId="6" borderId="9" xfId="0" applyFont="1" applyFill="1" applyBorder="1" applyAlignment="1">
      <alignment horizontal="right"/>
    </xf>
    <xf numFmtId="0" fontId="0" fillId="6" borderId="11" xfId="0" applyFill="1" applyBorder="1"/>
    <xf numFmtId="0" fontId="0" fillId="6" borderId="12" xfId="0" applyFill="1" applyBorder="1"/>
    <xf numFmtId="0" fontId="11" fillId="6" borderId="10" xfId="4" applyFont="1" applyFill="1" applyBorder="1" applyProtection="1">
      <protection locked="0"/>
    </xf>
    <xf numFmtId="164" fontId="7" fillId="3" borderId="0" xfId="1" applyNumberFormat="1" applyFont="1" applyFill="1" applyProtection="1"/>
    <xf numFmtId="0" fontId="7" fillId="3" borderId="0" xfId="0" applyFont="1" applyFill="1"/>
    <xf numFmtId="0" fontId="5" fillId="4" borderId="0" xfId="0" applyFont="1" applyFill="1"/>
    <xf numFmtId="0" fontId="0" fillId="2" borderId="1" xfId="0" applyFill="1" applyBorder="1"/>
    <xf numFmtId="0" fontId="2" fillId="2" borderId="1" xfId="0" applyFont="1" applyFill="1" applyBorder="1"/>
    <xf numFmtId="0" fontId="0" fillId="6" borderId="0" xfId="0" applyFill="1"/>
    <xf numFmtId="0" fontId="8" fillId="6" borderId="0" xfId="0" applyFont="1" applyFill="1" applyAlignment="1">
      <alignment horizontal="right"/>
    </xf>
    <xf numFmtId="164" fontId="8" fillId="6" borderId="0" xfId="1" applyNumberFormat="1" applyFont="1" applyFill="1" applyBorder="1" applyAlignment="1" applyProtection="1"/>
    <xf numFmtId="9" fontId="2" fillId="6" borderId="0" xfId="2" applyFont="1" applyFill="1" applyBorder="1" applyAlignment="1" applyProtection="1">
      <alignment horizontal="center"/>
    </xf>
    <xf numFmtId="0" fontId="2" fillId="5" borderId="5" xfId="0" applyFont="1" applyFill="1" applyBorder="1"/>
    <xf numFmtId="0" fontId="2" fillId="5" borderId="3" xfId="0" applyFont="1" applyFill="1" applyBorder="1" applyAlignment="1">
      <alignment horizontal="center"/>
    </xf>
    <xf numFmtId="0" fontId="2" fillId="5" borderId="3" xfId="0" quotePrefix="1" applyFont="1" applyFill="1" applyBorder="1" applyAlignment="1">
      <alignment horizontal="center"/>
    </xf>
    <xf numFmtId="0" fontId="2" fillId="5" borderId="6" xfId="0" applyFont="1" applyFill="1" applyBorder="1" applyAlignment="1">
      <alignment horizontal="center"/>
    </xf>
    <xf numFmtId="0" fontId="2" fillId="6" borderId="0" xfId="0" quotePrefix="1" applyFont="1" applyFill="1"/>
    <xf numFmtId="0" fontId="2" fillId="6" borderId="0" xfId="0" applyFont="1" applyFill="1"/>
    <xf numFmtId="0" fontId="0" fillId="6" borderId="0" xfId="0" applyFill="1" applyAlignment="1">
      <alignment vertical="center"/>
    </xf>
    <xf numFmtId="0" fontId="0" fillId="6" borderId="4" xfId="0" applyFill="1" applyBorder="1" applyAlignment="1">
      <alignment vertical="center"/>
    </xf>
    <xf numFmtId="164" fontId="0" fillId="6" borderId="4" xfId="1" applyNumberFormat="1" applyFont="1" applyFill="1" applyBorder="1" applyAlignment="1" applyProtection="1">
      <alignment horizontal="center" vertical="center"/>
    </xf>
    <xf numFmtId="164" fontId="8" fillId="7" borderId="4" xfId="1" applyNumberFormat="1" applyFont="1" applyFill="1" applyBorder="1" applyAlignment="1" applyProtection="1">
      <alignment horizontal="center" vertical="center"/>
    </xf>
    <xf numFmtId="0" fontId="3" fillId="6" borderId="0" xfId="0" applyFont="1" applyFill="1" applyAlignment="1">
      <alignment vertical="center"/>
    </xf>
    <xf numFmtId="164" fontId="0" fillId="6" borderId="0" xfId="1" applyNumberFormat="1" applyFont="1" applyFill="1" applyAlignment="1" applyProtection="1">
      <alignment vertical="center"/>
    </xf>
    <xf numFmtId="165" fontId="0" fillId="6" borderId="0" xfId="2" applyNumberFormat="1" applyFont="1" applyFill="1" applyAlignment="1" applyProtection="1">
      <alignment vertical="center"/>
    </xf>
    <xf numFmtId="0" fontId="3" fillId="6" borderId="0" xfId="0" applyFont="1" applyFill="1"/>
    <xf numFmtId="164" fontId="0" fillId="6" borderId="0" xfId="1" applyNumberFormat="1" applyFont="1" applyFill="1" applyProtection="1"/>
    <xf numFmtId="165" fontId="0" fillId="6" borderId="0" xfId="2" applyNumberFormat="1" applyFont="1" applyFill="1" applyProtection="1"/>
    <xf numFmtId="0" fontId="2" fillId="6" borderId="0" xfId="0" applyFont="1" applyFill="1" applyAlignment="1">
      <alignment horizontal="right"/>
    </xf>
    <xf numFmtId="164" fontId="2" fillId="6" borderId="4" xfId="1" applyNumberFormat="1" applyFont="1" applyFill="1" applyBorder="1" applyProtection="1"/>
    <xf numFmtId="164" fontId="12" fillId="6" borderId="0" xfId="1" applyNumberFormat="1" applyFont="1" applyFill="1" applyProtection="1"/>
    <xf numFmtId="43" fontId="0" fillId="6" borderId="0" xfId="0" applyNumberFormat="1" applyFill="1"/>
    <xf numFmtId="0" fontId="0" fillId="6" borderId="0" xfId="0" applyFill="1" applyAlignment="1">
      <alignment vertical="top"/>
    </xf>
    <xf numFmtId="164" fontId="0" fillId="6" borderId="0" xfId="1" applyNumberFormat="1" applyFont="1" applyFill="1" applyAlignment="1" applyProtection="1">
      <alignment vertical="top"/>
    </xf>
    <xf numFmtId="165" fontId="0" fillId="6" borderId="0" xfId="2" applyNumberFormat="1" applyFont="1" applyFill="1" applyAlignment="1" applyProtection="1">
      <alignment vertical="top"/>
    </xf>
    <xf numFmtId="164" fontId="8" fillId="5" borderId="13" xfId="1" applyNumberFormat="1" applyFont="1" applyFill="1" applyBorder="1" applyAlignment="1"/>
    <xf numFmtId="164" fontId="0" fillId="6" borderId="4" xfId="1" applyNumberFormat="1" applyFont="1" applyFill="1" applyBorder="1" applyAlignment="1">
      <alignment horizontal="center" vertical="center"/>
    </xf>
    <xf numFmtId="164" fontId="1" fillId="6" borderId="4" xfId="1" applyNumberFormat="1" applyFont="1" applyFill="1" applyBorder="1" applyAlignment="1" applyProtection="1">
      <alignment horizontal="center" vertical="center"/>
    </xf>
    <xf numFmtId="0" fontId="6" fillId="3" borderId="0" xfId="4" applyFont="1" applyFill="1" applyAlignment="1" applyProtection="1">
      <alignment horizontal="left"/>
      <protection locked="0"/>
    </xf>
    <xf numFmtId="0" fontId="0" fillId="0" borderId="0" xfId="0" applyAlignment="1">
      <alignment horizontal="left" vertical="top" wrapText="1"/>
    </xf>
    <xf numFmtId="164" fontId="13" fillId="6" borderId="0" xfId="1" applyNumberFormat="1" applyFont="1" applyFill="1" applyAlignment="1" applyProtection="1">
      <alignment horizontal="left" vertical="center" wrapText="1"/>
    </xf>
    <xf numFmtId="0" fontId="0" fillId="6" borderId="0" xfId="0" applyFill="1" applyAlignment="1">
      <alignment horizontal="left"/>
    </xf>
  </cellXfs>
  <cellStyles count="5">
    <cellStyle name="Comma" xfId="1" builtinId="3"/>
    <cellStyle name="Hyperlink" xfId="4" builtinId="8"/>
    <cellStyle name="Normal" xfId="0" builtinId="0"/>
    <cellStyle name="Normal 2" xfId="3" xr:uid="{00000000-0005-0000-0000-000003000000}"/>
    <cellStyle name="Percent" xfId="2" builtinId="5"/>
  </cellStyles>
  <dxfs count="7">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2292350</xdr:colOff>
      <xdr:row>4</xdr:row>
      <xdr:rowOff>114300</xdr:rowOff>
    </xdr:from>
    <xdr:to>
      <xdr:col>2</xdr:col>
      <xdr:colOff>3479800</xdr:colOff>
      <xdr:row>4</xdr:row>
      <xdr:rowOff>171450</xdr:rowOff>
    </xdr:to>
    <xdr:sp macro="" textlink="">
      <xdr:nvSpPr>
        <xdr:cNvPr id="2" name="Arrow: Right 1">
          <a:extLst>
            <a:ext uri="{FF2B5EF4-FFF2-40B4-BE49-F238E27FC236}">
              <a16:creationId xmlns:a16="http://schemas.microsoft.com/office/drawing/2014/main" id="{00000000-0008-0000-0000-000002000000}"/>
            </a:ext>
          </a:extLst>
        </xdr:cNvPr>
        <xdr:cNvSpPr/>
      </xdr:nvSpPr>
      <xdr:spPr>
        <a:xfrm>
          <a:off x="2844800" y="1047750"/>
          <a:ext cx="11874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257175</xdr:colOff>
      <xdr:row>10</xdr:row>
      <xdr:rowOff>95250</xdr:rowOff>
    </xdr:from>
    <xdr:to>
      <xdr:col>2</xdr:col>
      <xdr:colOff>4683125</xdr:colOff>
      <xdr:row>13</xdr:row>
      <xdr:rowOff>177800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5" y="2257425"/>
          <a:ext cx="4978400" cy="701675"/>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t"/>
        <a:lstStyle/>
        <a:p>
          <a:r>
            <a:rPr lang="en-US" sz="1100" b="1" i="0" u="sng">
              <a:solidFill>
                <a:schemeClr val="dk1"/>
              </a:solidFill>
              <a:effectLst/>
              <a:latin typeface="+mn-lt"/>
              <a:ea typeface="+mn-ea"/>
              <a:cs typeface="+mn-cs"/>
            </a:rPr>
            <a:t>NOTE</a:t>
          </a:r>
          <a:r>
            <a:rPr lang="en-US" sz="1100" b="0" i="0">
              <a:solidFill>
                <a:schemeClr val="dk1"/>
              </a:solidFill>
              <a:effectLst/>
              <a:latin typeface="+mn-lt"/>
              <a:ea typeface="+mn-ea"/>
              <a:cs typeface="+mn-cs"/>
            </a:rPr>
            <a:t>: This tool applies to calendar year </a:t>
          </a:r>
          <a:r>
            <a:rPr lang="en-US" sz="1100" b="1" i="0" u="sng">
              <a:solidFill>
                <a:schemeClr val="dk1"/>
              </a:solidFill>
              <a:effectLst/>
              <a:latin typeface="+mn-lt"/>
              <a:ea typeface="+mn-ea"/>
              <a:cs typeface="+mn-cs"/>
            </a:rPr>
            <a:t>2025</a:t>
          </a:r>
          <a:r>
            <a:rPr lang="en-US" sz="1100" b="0" i="0">
              <a:solidFill>
                <a:schemeClr val="dk1"/>
              </a:solidFill>
              <a:effectLst/>
              <a:latin typeface="+mn-lt"/>
              <a:ea typeface="+mn-ea"/>
              <a:cs typeface="+mn-cs"/>
            </a:rPr>
            <a:t> data. Enter actual revenues from </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A/E consulting engineering services to compute compensation amounts. </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For details, see Instructions, above.</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3672840</xdr:colOff>
          <xdr:row>4</xdr:row>
          <xdr:rowOff>38100</xdr:rowOff>
        </xdr:from>
        <xdr:to>
          <xdr:col>2</xdr:col>
          <xdr:colOff>4587240</xdr:colOff>
          <xdr:row>7</xdr:row>
          <xdr:rowOff>22860</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xdr:colOff>
      <xdr:row>0</xdr:row>
      <xdr:rowOff>45721</xdr:rowOff>
    </xdr:from>
    <xdr:to>
      <xdr:col>15</xdr:col>
      <xdr:colOff>57150</xdr:colOff>
      <xdr:row>56</xdr:row>
      <xdr:rowOff>171450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 y="45721"/>
          <a:ext cx="8900160" cy="10793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chemeClr val="dk1"/>
              </a:solidFill>
              <a:effectLst/>
              <a:latin typeface="+mn-lt"/>
              <a:ea typeface="+mn-ea"/>
              <a:cs typeface="+mn-cs"/>
            </a:rPr>
            <a:t>The following position descriptions apply to the NCM</a:t>
          </a:r>
          <a:r>
            <a:rPr lang="en-US" sz="1200">
              <a:solidFill>
                <a:schemeClr val="dk1"/>
              </a:solidFill>
              <a:effectLst/>
              <a:latin typeface="+mn-lt"/>
              <a:ea typeface="+mn-ea"/>
              <a:cs typeface="+mn-cs"/>
            </a:rPr>
            <a:t>:</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Chairman (non-CEO)</a:t>
          </a:r>
          <a:r>
            <a:rPr lang="en-US" sz="1100">
              <a:solidFill>
                <a:schemeClr val="dk1"/>
              </a:solidFill>
              <a:effectLst/>
              <a:latin typeface="+mn-lt"/>
              <a:ea typeface="+mn-ea"/>
              <a:cs typeface="+mn-cs"/>
            </a:rPr>
            <a:t>. This position represents the executive in the firm who functions in the role of Chairman of the Board, in firms that have a separate Chief Executive Officer (CEO) position. Day-to-day responsibility for managing the firm is passed to the CEO. Typically, the Chairman (non-CEO) is responsible for the overall direction of the business and for achieving maximum return on invested capital. Often, however, the position focuses on one area of the firm, such as marketing or strategic growth, rather than overall firm management. In firms where the Chairman and CEO roles are combined in one position, the CEO/President position description should be used.</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CEO/President</a:t>
          </a:r>
          <a:r>
            <a:rPr lang="en-US" sz="1100">
              <a:solidFill>
                <a:schemeClr val="dk1"/>
              </a:solidFill>
              <a:effectLst/>
              <a:latin typeface="+mn-lt"/>
              <a:ea typeface="+mn-ea"/>
              <a:cs typeface="+mn-cs"/>
            </a:rPr>
            <a:t>. This is the top ranking executive in most firms; the principal organization leader, who plans, develops and establishes policies ad objectives of the organization in accordance with board directives. Typically, this position is responsible for the overall direction of the business. The CEO/President coordinates the efforts of senior executives and members of the board and works with them to develop current and long-range objectives, policies, and procedures for the organization. Titles used among companies vary; depending on the organization, the position may have the title of Chairman of the Board &amp; Chief Executive Officer, Chief Executive Officer, Chief Executive Officer &amp; President, President, or similar titles. This position reports to Board of Directors and often is a member of the board, or may preside over the Board of Directors.  This position is to be mapped to a single executive - see note </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at</a:t>
          </a:r>
          <a:r>
            <a:rPr lang="en-US" sz="1100" baseline="0">
              <a:solidFill>
                <a:schemeClr val="dk1"/>
              </a:solidFill>
              <a:effectLst/>
              <a:latin typeface="+mn-lt"/>
              <a:ea typeface="+mn-ea"/>
              <a:cs typeface="+mn-cs"/>
            </a:rPr>
            <a:t> NCM Tool tab</a:t>
          </a:r>
          <a:endParaRPr lang="en-US">
            <a:effectLst/>
          </a:endParaRPr>
        </a:p>
        <a:p>
          <a:r>
            <a:rPr lang="en-US" sz="1100" baseline="0">
              <a:solidFill>
                <a:schemeClr val="dk1"/>
              </a:solidFill>
              <a:effectLst/>
              <a:latin typeface="+mn-lt"/>
              <a:ea typeface="+mn-ea"/>
              <a:cs typeface="+mn-cs"/>
            </a:rPr>
            <a:t>for further details.</a:t>
          </a:r>
          <a:br>
            <a:rPr lang="en-US" sz="1100" baseline="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Executive Vice President / Chief Operating Officer (EVP/COO)</a:t>
          </a:r>
          <a:r>
            <a:rPr lang="en-US" sz="1100">
              <a:solidFill>
                <a:schemeClr val="dk1"/>
              </a:solidFill>
              <a:effectLst/>
              <a:latin typeface="+mn-lt"/>
              <a:ea typeface="+mn-ea"/>
              <a:cs typeface="+mn-cs"/>
            </a:rPr>
            <a:t>. This is typically the second-highest operating executive in organizations that do not have a separate Chairman (non-CEO), and large companies may have multiple EVPs. This position typically reports directly to the CEO. The EVP/COO may function in the role of Chief Operating Officer; in such role, the EVP/COO directs, coordinates, and administers all aspects of organization operations through subordinates. The EVP/COO assists in the development of organization policies that encompass such areas as personnel, financial performance, and organization expansion. This position will direct and coordinate a broad range of activities and functions to ensure effective operations and the achievement of organization objectives. This position also develops strategic short and long-range plans to cover operations, human resources, financial performance and growth. The most common titles include Chief Operating Officer, COO, Top Operations Officer, or Vice President of Operations.</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Senior Vice President (SVP)</a:t>
          </a:r>
          <a:r>
            <a:rPr lang="en-US" sz="1100">
              <a:solidFill>
                <a:schemeClr val="dk1"/>
              </a:solidFill>
              <a:effectLst/>
              <a:latin typeface="+mn-lt"/>
              <a:ea typeface="+mn-ea"/>
              <a:cs typeface="+mn-cs"/>
            </a:rPr>
            <a:t>. This is typically the third-highest operating executive in most firms that do not have a separate Chairman (non-CEO). The SVP usually reports directly to the CEO or the Executive Vice President. The SVP often is responsible for a segment of a firm’s practice, such as a design discipline, business unit, geographic region or project type. The SVP may be responsible for day-to-day operations of a defined geographic area, discipline, or business function, such as finance, legal, or human resources. Large firms may have more than one SVP. The position has more authority than most firms’ principals, and may supervise various principals who report to the SVP. As titles vary among organizations, this position may be called Executive Vice President, Senior Vice President, Business Unit General Manager, or similar variations, depending on the organization.</a:t>
          </a:r>
          <a:r>
            <a:rPr lang="en-US" sz="1100" b="1" u="sng">
              <a:solidFill>
                <a:schemeClr val="dk1"/>
              </a:solidFill>
              <a:effectLst/>
              <a:latin typeface="+mn-lt"/>
              <a:ea typeface="+mn-ea"/>
              <a:cs typeface="+mn-cs"/>
            </a:rPr>
            <a:t> </a:t>
          </a:r>
          <a:br>
            <a:rPr lang="en-US" sz="1100" b="1" u="sng">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Vice President (VP)</a:t>
          </a:r>
          <a:r>
            <a:rPr lang="en-US" sz="1100">
              <a:solidFill>
                <a:schemeClr val="dk1"/>
              </a:solidFill>
              <a:effectLst/>
              <a:latin typeface="+mn-lt"/>
              <a:ea typeface="+mn-ea"/>
              <a:cs typeface="+mn-cs"/>
            </a:rPr>
            <a:t>. The VP may report directly to the SVP, CEO/President, or EVP/COO. The VP directs and coordinates activities in functional areas such as engineering, operations, regional area, sales, or major division of business organization through subordinate managers/directors. This position participates in formulating and administering organization policies. The VP develops long-range goals and objectives as well as analyzes costs, activities, operations, and forecasts data to determine departmental or divisional progress toward stated goals.</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Chief Financial Officer (CFO).</a:t>
          </a:r>
          <a:r>
            <a:rPr lang="en-US" sz="1100">
              <a:solidFill>
                <a:schemeClr val="dk1"/>
              </a:solidFill>
              <a:effectLst/>
              <a:latin typeface="+mn-lt"/>
              <a:ea typeface="+mn-ea"/>
              <a:cs typeface="+mn-cs"/>
            </a:rPr>
            <a:t>This is the top financial officer and has full responsibility for the firm’s financial operations including accounting, budgeting, tax, insurance, credit, and treasury functions. This executive typically will be the third- or fourth-highest ranking position in the firm. The CFO directs activities associated with the security and investment of the organization’s assets and funds. The CFO normally has the ability to commit the firm’s resources or bind the firm to financial commitments. The CFO is responsible for formulating financial policy and plans to meet organization’s short and long-term objectives and regulatory body requirements. This position may be called Chief Financial Officer, Top Financial Officer, Vice President of Finance, Controller, Comptroller, Treasurer, or similar titles.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Top Engineering Executive.</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The Top Engineering Executive directs, plans, develops, and coordinates all engineering practices, policies, programs, and procedures of an organization. This position directs project managers in their efforts in planning, design, cost estimates, and specifications. The position reviews and approves engineering efforts consistent with the organization’s long- and short-term objectives, and oversees the preparation of engineering operating budgets and reports on efficiency of engineering programs. The Top Engineering Executive also ensures compliance with all engineering regulatory and safety standards. This position may be called Top Engineering Executive, Senior Vice President, Engineering Director, Vice President of Engineering, Chief Engineering Officer, Director of Professional Services, or similar titles.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Human Resources Director (HR Director).</a:t>
          </a:r>
          <a:r>
            <a:rPr lang="en-US" sz="1100">
              <a:solidFill>
                <a:schemeClr val="dk1"/>
              </a:solidFill>
              <a:effectLst/>
              <a:latin typeface="+mn-lt"/>
              <a:ea typeface="+mn-ea"/>
              <a:cs typeface="+mn-cs"/>
            </a:rPr>
            <a:t> The Human Resources Director directs and develops the implementation and administration of human resources functions and carries out policies and procedures related to all phases of human resources activities. Responsibilities for this position include establishment of personnel rules and regulations, staffing, employee education and training, management development, labor relations, affirmative action, workers compensation administration, benefits administration, and salary administration. The HR Director oversees recordkeeping of insurance coverage, pension plan, and personnel transactions, such as hires, promotions, transfers, and termination.  This position may also be called Human Resources Director, Director of Personnel, Personnel Manager, or similar titles.</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Director of Business</a:t>
          </a:r>
          <a:r>
            <a:rPr lang="en-US" sz="1100" b="1" u="sng" baseline="0">
              <a:solidFill>
                <a:schemeClr val="dk1"/>
              </a:solidFill>
              <a:effectLst/>
              <a:latin typeface="+mn-lt"/>
              <a:ea typeface="+mn-ea"/>
              <a:cs typeface="+mn-cs"/>
            </a:rPr>
            <a:t> Development.</a:t>
          </a:r>
          <a:r>
            <a:rPr lang="en-US" sz="1100" b="0" baseline="0">
              <a:solidFill>
                <a:schemeClr val="dk1"/>
              </a:solidFill>
              <a:effectLst/>
              <a:latin typeface="+mn-lt"/>
              <a:ea typeface="+mn-ea"/>
              <a:cs typeface="+mn-cs"/>
            </a:rPr>
            <a:t>  This position has been temporarily eliminated from the National Compensation Matrix due to insufficient data.  The position will be reevaluated for inclusion in future versions of the NCM if survey data can support it.  Please review remaining positions for best possible alternative mapping.</a:t>
          </a:r>
          <a:endParaRPr lang="en-US">
            <a:effectLst/>
          </a:endParaRPr>
        </a:p>
        <a:p>
          <a:endParaRPr lang="en-US"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23</xdr:row>
      <xdr:rowOff>0</xdr:rowOff>
    </xdr:from>
    <xdr:to>
      <xdr:col>5</xdr:col>
      <xdr:colOff>38100</xdr:colOff>
      <xdr:row>26</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8120" y="5935980"/>
          <a:ext cx="9212580" cy="62484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wrap="square" rtlCol="0" anchor="t"/>
        <a:lstStyle/>
        <a:p>
          <a:r>
            <a:rPr lang="en-US" sz="1100" b="1" i="0" u="sng">
              <a:solidFill>
                <a:sysClr val="windowText" lastClr="000000"/>
              </a:solidFill>
              <a:effectLst/>
              <a:latin typeface="+mn-lt"/>
              <a:ea typeface="+mn-ea"/>
              <a:cs typeface="+mn-cs"/>
            </a:rPr>
            <a:t>NOTE</a:t>
          </a:r>
          <a:r>
            <a:rPr lang="en-US" sz="1100" b="0" i="0">
              <a:solidFill>
                <a:sysClr val="windowText" lastClr="000000"/>
              </a:solidFill>
              <a:effectLst/>
              <a:latin typeface="+mn-lt"/>
              <a:ea typeface="+mn-ea"/>
              <a:cs typeface="+mn-cs"/>
            </a:rPr>
            <a:t>: This tool applies to calendar year </a:t>
          </a:r>
          <a:r>
            <a:rPr lang="en-US" sz="1100" b="1" i="0" u="sng">
              <a:solidFill>
                <a:sysClr val="windowText" lastClr="000000"/>
              </a:solidFill>
              <a:effectLst/>
              <a:latin typeface="+mn-lt"/>
              <a:ea typeface="+mn-ea"/>
              <a:cs typeface="+mn-cs"/>
            </a:rPr>
            <a:t>2025</a:t>
          </a:r>
          <a:r>
            <a:rPr lang="en-US" sz="1100" b="0" i="0">
              <a:solidFill>
                <a:sysClr val="windowText" lastClr="000000"/>
              </a:solidFill>
              <a:effectLst/>
              <a:latin typeface="+mn-lt"/>
              <a:ea typeface="+mn-ea"/>
              <a:cs typeface="+mn-cs"/>
            </a:rPr>
            <a:t> data. Enter actual revenues from A/E consulting engineering services to compute compensation amounts. </a:t>
          </a:r>
          <a:br>
            <a:rPr lang="en-US" sz="1100" b="0" i="0">
              <a:solidFill>
                <a:sysClr val="windowText" lastClr="000000"/>
              </a:solidFill>
              <a:effectLst/>
              <a:latin typeface="+mn-lt"/>
              <a:ea typeface="+mn-ea"/>
              <a:cs typeface="+mn-cs"/>
            </a:rPr>
          </a:br>
          <a:r>
            <a:rPr lang="en-US" sz="1100" b="0" i="0">
              <a:solidFill>
                <a:sysClr val="windowText" lastClr="000000"/>
              </a:solidFill>
              <a:effectLst/>
              <a:latin typeface="+mn-lt"/>
              <a:ea typeface="+mn-ea"/>
              <a:cs typeface="+mn-cs"/>
            </a:rPr>
            <a:t>For details, see Instructions, on the Menu</a:t>
          </a:r>
          <a:r>
            <a:rPr lang="en-US" sz="1100" b="0" i="0" baseline="0">
              <a:solidFill>
                <a:sysClr val="windowText" lastClr="000000"/>
              </a:solidFill>
              <a:effectLst/>
              <a:latin typeface="+mn-lt"/>
              <a:ea typeface="+mn-ea"/>
              <a:cs typeface="+mn-cs"/>
            </a:rPr>
            <a:t> tab</a:t>
          </a:r>
          <a:r>
            <a:rPr lang="en-US" sz="1100" b="0" i="0">
              <a:solidFill>
                <a:sysClr val="windowText" lastClr="000000"/>
              </a:solidFill>
              <a:effectLst/>
              <a:latin typeface="+mn-lt"/>
              <a:ea typeface="+mn-ea"/>
              <a:cs typeface="+mn-cs"/>
            </a:rPr>
            <a:t>.</a:t>
          </a:r>
          <a:endParaRPr lang="en-US">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s://nam10.safelinks.protection.outlook.com/?url=https%3A%2F%2Ftransportation.org%2Faudit%2Fwp-content%2Fuploads%2Fsites%2F9%2F2024%2F05%2FQAs.pdf&amp;data=05%7C02%7CJRios%40kleinfelder.com%7C6c6f11920ad044cf186808de73b2a92c%7Cf47e3906f3d244ab9f1b76742a93945b%7C0%7C0%7C639075409005152592%7CUnknown%7CTWFpbGZsb3d8eyJFbXB0eU1hcGkiOnRydWUsIlYiOiIwLjAuMDAwMCIsIlAiOiJXaW4zMiIsIkFOIjoiTWFpbCIsIldUIjoyfQ%3D%3D%7C4000%7C%7C%7C&amp;sdata=%2Fz3dVSGheiVfDg6%2FrFlwIgeKp514BYojSGRAOcKIi0c%3D&amp;reserved=0" TargetMode="External"/><Relationship Id="rId7" Type="http://schemas.openxmlformats.org/officeDocument/2006/relationships/package" Target="../embeddings/Microsoft_Word_Document.docx"/><Relationship Id="rId2" Type="http://schemas.openxmlformats.org/officeDocument/2006/relationships/hyperlink" Target="https://transportation.org/audit/resources/eap-subcommittee-resources/" TargetMode="External"/><Relationship Id="rId1" Type="http://schemas.openxmlformats.org/officeDocument/2006/relationships/hyperlink" Target="https://nam10.safelinks.protection.outlook.com/?url=https%3A%2F%2Ftransportation.org%2Faudit%2Fwp-content%2Fuploads%2Fsites%2F9%2F2026%2F02%2FNCM-Compliance-Worksheet-Example-2026-update.xlsm&amp;data=05%7C02%7CJRios%40kleinfelder.com%7C6c6f11920ad044cf186808de73b2a92c%7Cf47e3906f3d244ab9f1b76742a93945b%7C0%7C0%7C639075409005199030%7CUnknown%7CTWFpbGZsb3d8eyJFbXB0eU1hcGkiOnRydWUsIlYiOiIwLjAuMDAwMCIsIlAiOiJXaW4zMiIsIkFOIjoiTWFpbCIsIldUIjoyfQ%3D%3D%7C4000%7C%7C%7C&amp;sdata=euqaNYNbch2jMODvdg%2Fw6JoohZubA5z9P6Fr2LcYIO0%3D&amp;reserved=0"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499984740745262"/>
  </sheetPr>
  <dimension ref="A1:C11"/>
  <sheetViews>
    <sheetView tabSelected="1" workbookViewId="0">
      <selection activeCell="N7" sqref="N7"/>
    </sheetView>
  </sheetViews>
  <sheetFormatPr defaultColWidth="8.77734375" defaultRowHeight="14.4" x14ac:dyDescent="0.3"/>
  <cols>
    <col min="1" max="2" width="4.21875" style="1" customWidth="1"/>
    <col min="3" max="3" width="70.5546875" style="1" customWidth="1"/>
    <col min="4" max="16384" width="8.77734375" style="1"/>
  </cols>
  <sheetData>
    <row r="1" spans="1:3" s="2" customFormat="1" ht="24" thickBot="1" x14ac:dyDescent="0.5">
      <c r="A1" s="2" t="s">
        <v>26</v>
      </c>
    </row>
    <row r="2" spans="1:3" ht="15" thickBot="1" x14ac:dyDescent="0.35"/>
    <row r="3" spans="1:3" x14ac:dyDescent="0.3">
      <c r="B3" s="3"/>
      <c r="C3" s="4"/>
    </row>
    <row r="4" spans="1:3" ht="18" x14ac:dyDescent="0.35">
      <c r="B4" s="5" t="s">
        <v>10</v>
      </c>
      <c r="C4" s="8" t="s">
        <v>12</v>
      </c>
    </row>
    <row r="5" spans="1:3" ht="18" x14ac:dyDescent="0.35">
      <c r="B5" s="5" t="s">
        <v>10</v>
      </c>
      <c r="C5" s="8" t="s">
        <v>24</v>
      </c>
    </row>
    <row r="6" spans="1:3" ht="18" x14ac:dyDescent="0.35">
      <c r="B6" s="5" t="s">
        <v>10</v>
      </c>
      <c r="C6" s="8" t="s">
        <v>11</v>
      </c>
    </row>
    <row r="7" spans="1:3" ht="18" x14ac:dyDescent="0.35">
      <c r="B7" s="5" t="s">
        <v>10</v>
      </c>
      <c r="C7" s="8" t="s">
        <v>25</v>
      </c>
    </row>
    <row r="8" spans="1:3" ht="18" x14ac:dyDescent="0.35">
      <c r="B8" s="5" t="s">
        <v>10</v>
      </c>
      <c r="C8" s="8" t="s">
        <v>29</v>
      </c>
    </row>
    <row r="9" spans="1:3" ht="15" thickBot="1" x14ac:dyDescent="0.35">
      <c r="B9" s="6"/>
      <c r="C9" s="7"/>
    </row>
    <row r="10" spans="1:3" ht="6.6" customHeight="1" x14ac:dyDescent="0.3"/>
    <row r="11" spans="1:3" ht="19.2" customHeight="1" x14ac:dyDescent="0.3"/>
  </sheetData>
  <sheetProtection algorithmName="SHA-512" hashValue="0rQv6kOLErvB1p20Woy+di4Rmnhv9bDnUr1PxXrNE0cdlsCEoEN3K3Gu1flo1dzFxMF8Q/frWnsOm2cDtUSyog==" saltValue="PLnAl6DkgllOCnUrhnqP4A==" spinCount="100000" sheet="1" objects="1" scenarios="1"/>
  <hyperlinks>
    <hyperlink ref="C8" r:id="rId1" xr:uid="{544156C6-9D29-4E9F-B0ED-7C2BE61E9F0C}"/>
    <hyperlink ref="C6" location="'Position Descriptions'!A1" display="Position Descriptions" xr:uid="{35F0385A-1BD2-4B73-850E-BAC35CF33F2C}"/>
    <hyperlink ref="C5" r:id="rId2" xr:uid="{D740AC70-1E8E-4907-9E13-93121CFBEFB4}"/>
    <hyperlink ref="C7" r:id="rId3" xr:uid="{4B23EB02-FC5D-4F98-B5C6-2A84CDE0484B}"/>
    <hyperlink ref="C4" location="NCMTool!D5" display="National Compensation Matrix Tool" xr:uid="{08CF262A-3046-4795-9BB5-99A0533CCF2E}"/>
  </hyperlinks>
  <pageMargins left="0.7" right="0.7" top="0.75" bottom="0.75" header="0.3" footer="0.3"/>
  <pageSetup orientation="portrait" r:id="rId4"/>
  <drawing r:id="rId5"/>
  <legacyDrawing r:id="rId6"/>
  <oleObjects>
    <mc:AlternateContent xmlns:mc="http://schemas.openxmlformats.org/markup-compatibility/2006">
      <mc:Choice Requires="x14">
        <oleObject progId="Word.Document.12" dvAspect="DVASPECT_ICON" shapeId="2062" r:id="rId7">
          <objectPr locked="0" defaultSize="0" r:id="rId8">
            <anchor moveWithCells="1">
              <from>
                <xdr:col>2</xdr:col>
                <xdr:colOff>3672840</xdr:colOff>
                <xdr:row>4</xdr:row>
                <xdr:rowOff>38100</xdr:rowOff>
              </from>
              <to>
                <xdr:col>2</xdr:col>
                <xdr:colOff>4587240</xdr:colOff>
                <xdr:row>7</xdr:row>
                <xdr:rowOff>22860</xdr:rowOff>
              </to>
            </anchor>
          </objectPr>
        </oleObject>
      </mc:Choice>
      <mc:Fallback>
        <oleObject progId="Word.Document.12" dvAspect="DVASPECT_ICON" shapeId="2062"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249977111117893"/>
    <pageSetUpPr fitToPage="1"/>
  </sheetPr>
  <dimension ref="A1"/>
  <sheetViews>
    <sheetView showGridLines="0" zoomScaleNormal="100" workbookViewId="0">
      <selection activeCell="Q5" sqref="Q5"/>
    </sheetView>
  </sheetViews>
  <sheetFormatPr defaultColWidth="8.77734375" defaultRowHeight="14.4" x14ac:dyDescent="0.3"/>
  <sheetData/>
  <sheetProtection algorithmName="SHA-512" hashValue="LUzlM2oiJU3QrKVe8gCopMQv8VuCElLygJQNtc+7HYdTgAa5dafMo4aaAAPxpQzc+ZHfChgwnhcKJkH+jruLyg==" saltValue="jMsc02zgju0RGMDvstJQ9g==" spinCount="100000" sheet="1" objects="1" scenarios="1"/>
  <pageMargins left="0.7" right="0.7" top="0.75" bottom="0.75" header="0.3" footer="0.3"/>
  <pageSetup scale="8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theme="6" tint="-0.499984740745262"/>
    <pageSetUpPr fitToPage="1"/>
  </sheetPr>
  <dimension ref="A1:K43"/>
  <sheetViews>
    <sheetView workbookViewId="0">
      <pane ySplit="3" topLeftCell="A4" activePane="bottomLeft" state="frozenSplit"/>
      <selection activeCell="Q33" sqref="Q33"/>
      <selection pane="bottomLeft" activeCell="C5" sqref="C5"/>
    </sheetView>
  </sheetViews>
  <sheetFormatPr defaultColWidth="8.77734375" defaultRowHeight="14.4" x14ac:dyDescent="0.3"/>
  <cols>
    <col min="1" max="1" width="2.77734375" style="14" customWidth="1"/>
    <col min="2" max="2" width="63.21875" style="14" customWidth="1"/>
    <col min="3" max="4" width="22.77734375" style="14" customWidth="1"/>
    <col min="5" max="5" width="25.21875" style="14" customWidth="1"/>
    <col min="6" max="6" width="2.77734375" style="14" customWidth="1"/>
    <col min="7" max="7" width="9.77734375" style="14" hidden="1" customWidth="1"/>
    <col min="8" max="8" width="11.5546875" style="14" hidden="1" customWidth="1"/>
    <col min="9" max="10" width="9.77734375" style="14" customWidth="1"/>
    <col min="11" max="11" width="11.21875" style="14" bestFit="1" customWidth="1"/>
    <col min="12" max="16384" width="8.77734375" style="14"/>
  </cols>
  <sheetData>
    <row r="1" spans="1:11" s="10" customFormat="1" ht="12" x14ac:dyDescent="0.25">
      <c r="A1" s="44" t="s">
        <v>4</v>
      </c>
      <c r="B1" s="44"/>
      <c r="C1" s="9"/>
      <c r="D1" s="9"/>
      <c r="E1" s="9"/>
    </row>
    <row r="2" spans="1:11" s="11" customFormat="1" ht="23.4" x14ac:dyDescent="0.45">
      <c r="A2" s="11" t="s">
        <v>27</v>
      </c>
    </row>
    <row r="3" spans="1:11" s="12" customFormat="1" x14ac:dyDescent="0.3">
      <c r="B3" s="13" t="s">
        <v>13</v>
      </c>
    </row>
    <row r="4" spans="1:11" ht="15" thickBot="1" x14ac:dyDescent="0.35"/>
    <row r="5" spans="1:11" ht="18.600000000000001" thickBot="1" x14ac:dyDescent="0.4">
      <c r="B5" s="15" t="s">
        <v>17</v>
      </c>
      <c r="C5" s="41">
        <v>5000000000</v>
      </c>
      <c r="D5" s="16"/>
    </row>
    <row r="6" spans="1:11" x14ac:dyDescent="0.3">
      <c r="G6" s="17"/>
      <c r="H6" s="17"/>
      <c r="I6" s="17"/>
      <c r="J6" s="17"/>
    </row>
    <row r="7" spans="1:11" x14ac:dyDescent="0.3">
      <c r="B7" s="18" t="s">
        <v>0</v>
      </c>
      <c r="C7" s="19" t="s">
        <v>15</v>
      </c>
      <c r="D7" s="20" t="s">
        <v>14</v>
      </c>
      <c r="E7" s="21" t="s">
        <v>16</v>
      </c>
      <c r="G7" s="22" t="s">
        <v>20</v>
      </c>
      <c r="H7" s="23" t="s">
        <v>21</v>
      </c>
    </row>
    <row r="8" spans="1:11" s="24" customFormat="1" ht="30" customHeight="1" x14ac:dyDescent="0.3">
      <c r="B8" s="25" t="s">
        <v>5</v>
      </c>
      <c r="C8" s="42">
        <f>IF(C5&lt;7500000,"N/A",LN(IF($C$5&lt;$C$21, $C$21, IF($C$5&gt;$C$22, $C$22, $C$5)))*G8+H8)</f>
        <v>425723.28465520777</v>
      </c>
      <c r="D8" s="42">
        <v>28692.891939021243</v>
      </c>
      <c r="E8" s="27">
        <f>IF(C5&gt;=7500000,(IF(C8+D8&gt;$C$20,$C$20,C8+D8)),"See Footnote")</f>
        <v>454416.17659422901</v>
      </c>
      <c r="F8" s="28">
        <f t="shared" ref="F8:F15" si="0">IFERROR(IF(C8+D8&gt;$C$20, 1, 0), 0)</f>
        <v>0</v>
      </c>
      <c r="G8" s="29">
        <v>50695.756692091556</v>
      </c>
      <c r="H8" s="29">
        <v>-589718.73726268439</v>
      </c>
      <c r="I8" s="29"/>
      <c r="J8" s="30"/>
    </row>
    <row r="9" spans="1:11" s="24" customFormat="1" ht="30" customHeight="1" x14ac:dyDescent="0.3">
      <c r="B9" s="25" t="s">
        <v>6</v>
      </c>
      <c r="C9" s="43">
        <f t="shared" ref="C9:C15" si="1">LN(IF($C$5&lt;$C$21, $C$21, IF($C$5&gt;$C$22, $C$22, $C$5)))*G9+H9</f>
        <v>973255.80524808564</v>
      </c>
      <c r="D9" s="26">
        <v>74766.709765998326</v>
      </c>
      <c r="E9" s="27">
        <f t="shared" ref="E9:E15" si="2">IF(C9+D9&gt;$C$20, $C$20, C9+D9)</f>
        <v>671000</v>
      </c>
      <c r="F9" s="28">
        <f t="shared" si="0"/>
        <v>1</v>
      </c>
      <c r="G9" s="29">
        <v>147412.55432122393</v>
      </c>
      <c r="H9" s="29">
        <v>-1979435.1492470454</v>
      </c>
      <c r="I9" s="46" t="s">
        <v>22</v>
      </c>
      <c r="J9" s="46"/>
      <c r="K9" s="46"/>
    </row>
    <row r="10" spans="1:11" s="24" customFormat="1" ht="30" customHeight="1" x14ac:dyDescent="0.3">
      <c r="B10" s="25" t="s">
        <v>7</v>
      </c>
      <c r="C10" s="43">
        <f t="shared" si="1"/>
        <v>617480.67921088333</v>
      </c>
      <c r="D10" s="26">
        <v>29390.156332095416</v>
      </c>
      <c r="E10" s="27">
        <f t="shared" si="2"/>
        <v>646870.83554297872</v>
      </c>
      <c r="F10" s="28">
        <f t="shared" si="0"/>
        <v>0</v>
      </c>
      <c r="G10" s="29">
        <v>84423.50942888089</v>
      </c>
      <c r="H10" s="29">
        <v>-1073532.2320381626</v>
      </c>
      <c r="I10" s="29"/>
      <c r="J10" s="30"/>
    </row>
    <row r="11" spans="1:11" s="24" customFormat="1" ht="30" customHeight="1" x14ac:dyDescent="0.3">
      <c r="B11" s="25" t="s">
        <v>8</v>
      </c>
      <c r="C11" s="43">
        <f t="shared" si="1"/>
        <v>551221.85654831585</v>
      </c>
      <c r="D11" s="26">
        <v>31400.984119627356</v>
      </c>
      <c r="E11" s="27">
        <f t="shared" si="2"/>
        <v>582622.84066794324</v>
      </c>
      <c r="F11" s="28">
        <f t="shared" si="0"/>
        <v>0</v>
      </c>
      <c r="G11" s="29">
        <v>74251.61076671975</v>
      </c>
      <c r="H11" s="29">
        <v>-936046.71753690368</v>
      </c>
      <c r="I11" s="29"/>
      <c r="J11" s="30"/>
    </row>
    <row r="12" spans="1:11" s="24" customFormat="1" ht="30" customHeight="1" x14ac:dyDescent="0.3">
      <c r="B12" s="25" t="s">
        <v>3</v>
      </c>
      <c r="C12" s="43">
        <f t="shared" si="1"/>
        <v>389151.67504136683</v>
      </c>
      <c r="D12" s="26">
        <v>20562.925262784767</v>
      </c>
      <c r="E12" s="27">
        <f t="shared" si="2"/>
        <v>409714.60030415159</v>
      </c>
      <c r="F12" s="28">
        <f t="shared" si="0"/>
        <v>0</v>
      </c>
      <c r="G12" s="29">
        <v>42362.477753987703</v>
      </c>
      <c r="H12" s="29">
        <v>-459373.78094953892</v>
      </c>
      <c r="I12" s="29"/>
      <c r="J12" s="30"/>
    </row>
    <row r="13" spans="1:11" s="24" customFormat="1" ht="30" customHeight="1" x14ac:dyDescent="0.3">
      <c r="B13" s="25" t="s">
        <v>1</v>
      </c>
      <c r="C13" s="43">
        <f t="shared" si="1"/>
        <v>547516.14368063305</v>
      </c>
      <c r="D13" s="26">
        <v>35219.672004588778</v>
      </c>
      <c r="E13" s="27">
        <f t="shared" si="2"/>
        <v>582735.81568522181</v>
      </c>
      <c r="F13" s="28">
        <f t="shared" si="0"/>
        <v>0</v>
      </c>
      <c r="G13" s="29">
        <v>76275.12708655803</v>
      </c>
      <c r="H13" s="29">
        <v>-980283.70239408175</v>
      </c>
      <c r="I13" s="29"/>
      <c r="J13" s="30"/>
    </row>
    <row r="14" spans="1:11" s="24" customFormat="1" ht="30" customHeight="1" x14ac:dyDescent="0.3">
      <c r="B14" s="25" t="s">
        <v>9</v>
      </c>
      <c r="C14" s="43">
        <f t="shared" si="1"/>
        <v>380440.59613805392</v>
      </c>
      <c r="D14" s="26">
        <v>4905.6606840134909</v>
      </c>
      <c r="E14" s="27">
        <f t="shared" si="2"/>
        <v>385346.25682206743</v>
      </c>
      <c r="F14" s="28">
        <f t="shared" si="0"/>
        <v>0</v>
      </c>
      <c r="G14" s="29">
        <v>38000.468021591398</v>
      </c>
      <c r="H14" s="29">
        <v>-380713.28733264131</v>
      </c>
      <c r="I14" s="29"/>
      <c r="J14" s="30"/>
    </row>
    <row r="15" spans="1:11" s="24" customFormat="1" ht="30" customHeight="1" x14ac:dyDescent="0.3">
      <c r="B15" s="25" t="s">
        <v>2</v>
      </c>
      <c r="C15" s="43">
        <f t="shared" si="1"/>
        <v>218160.98926700983</v>
      </c>
      <c r="D15" s="26">
        <v>6514.5465109834395</v>
      </c>
      <c r="E15" s="27">
        <f t="shared" si="2"/>
        <v>224675.53577799327</v>
      </c>
      <c r="F15" s="28">
        <f t="shared" si="0"/>
        <v>0</v>
      </c>
      <c r="G15" s="29">
        <v>20781.296260546271</v>
      </c>
      <c r="H15" s="29">
        <v>-198090.84066525236</v>
      </c>
      <c r="I15" s="29"/>
      <c r="J15" s="30"/>
    </row>
    <row r="16" spans="1:11" x14ac:dyDescent="0.3">
      <c r="B16" s="14" t="str">
        <f>IF(C5&lt;C21, "* The NCM has a gross revenue floor of $2M.  Formulaic results are shown for $2M.", IF(C5&gt;C22, "* The NCM has a gross revenue ceiling of $500M.  Formulaic results are shown for $500M", ""))</f>
        <v>* The NCM has a gross revenue ceiling of $500M.  Formulaic results are shown for $500M</v>
      </c>
      <c r="F16" s="31">
        <f>SUM(F8:F15)</f>
        <v>1</v>
      </c>
    </row>
    <row r="17" spans="2:10" x14ac:dyDescent="0.3">
      <c r="B17" s="14" t="str">
        <f>IF(F16&gt;0, "** At the time of this release, all positions are subject to a statutory compensation cap of $671,000 until a new authorized amount is published by OFPP.", "")</f>
        <v>** At the time of this release, all positions are subject to a statutory compensation cap of $671,000 until a new authorized amount is published by OFPP.</v>
      </c>
      <c r="G17" s="22"/>
    </row>
    <row r="18" spans="2:10" x14ac:dyDescent="0.3">
      <c r="B18" s="47" t="str">
        <f>IF(C5&lt;7500000,"*** Compensation benchmarking for the Chairman (non-CEO) position is unavailable at Gross Revenue values below $7.5M","")</f>
        <v/>
      </c>
      <c r="C18" s="47"/>
      <c r="D18" s="47"/>
      <c r="E18" s="47"/>
      <c r="H18" s="22"/>
    </row>
    <row r="20" spans="2:10" x14ac:dyDescent="0.3">
      <c r="B20" s="34" t="s">
        <v>28</v>
      </c>
      <c r="C20" s="35">
        <v>671000</v>
      </c>
      <c r="D20" s="32"/>
      <c r="E20" s="32"/>
      <c r="G20" s="32"/>
      <c r="H20" s="32"/>
      <c r="I20" s="32"/>
      <c r="J20" s="33"/>
    </row>
    <row r="21" spans="2:10" x14ac:dyDescent="0.3">
      <c r="B21" s="34" t="s">
        <v>18</v>
      </c>
      <c r="C21" s="35">
        <v>2000000</v>
      </c>
      <c r="D21" s="36"/>
      <c r="E21" s="32"/>
      <c r="G21" s="32"/>
      <c r="H21" s="32"/>
      <c r="I21" s="32"/>
      <c r="J21" s="33"/>
    </row>
    <row r="22" spans="2:10" x14ac:dyDescent="0.3">
      <c r="B22" s="34" t="s">
        <v>19</v>
      </c>
      <c r="C22" s="35">
        <v>500000000</v>
      </c>
      <c r="D22" s="32"/>
      <c r="E22" s="32"/>
      <c r="G22" s="32"/>
      <c r="H22" s="32"/>
      <c r="I22" s="32"/>
      <c r="J22" s="33"/>
    </row>
    <row r="23" spans="2:10" x14ac:dyDescent="0.3">
      <c r="D23" s="32"/>
      <c r="E23" s="32"/>
      <c r="G23" s="32"/>
      <c r="H23" s="32"/>
      <c r="I23" s="32"/>
      <c r="J23" s="33"/>
    </row>
    <row r="24" spans="2:10" x14ac:dyDescent="0.3">
      <c r="D24" s="32"/>
      <c r="E24" s="32"/>
      <c r="G24" s="32"/>
      <c r="H24" s="32"/>
      <c r="I24" s="32"/>
      <c r="J24" s="33"/>
    </row>
    <row r="25" spans="2:10" x14ac:dyDescent="0.3">
      <c r="D25" s="32"/>
      <c r="E25" s="32"/>
      <c r="G25" s="32"/>
      <c r="H25" s="32"/>
      <c r="I25" s="32"/>
      <c r="J25" s="33"/>
    </row>
    <row r="26" spans="2:10" x14ac:dyDescent="0.3">
      <c r="D26" s="32"/>
      <c r="E26" s="32"/>
      <c r="G26" s="32"/>
      <c r="H26" s="32"/>
      <c r="I26" s="32"/>
      <c r="J26" s="33"/>
    </row>
    <row r="27" spans="2:10" x14ac:dyDescent="0.3">
      <c r="D27" s="32"/>
      <c r="E27" s="32"/>
      <c r="G27" s="32"/>
      <c r="H27" s="32"/>
      <c r="I27" s="32"/>
      <c r="J27" s="33"/>
    </row>
    <row r="28" spans="2:10" s="38" customFormat="1" ht="64.5" customHeight="1" x14ac:dyDescent="0.3">
      <c r="B28" s="45" t="s">
        <v>23</v>
      </c>
      <c r="C28" s="45"/>
      <c r="D28" s="45"/>
      <c r="E28" s="45"/>
      <c r="G28" s="39"/>
      <c r="H28" s="39"/>
      <c r="I28" s="39"/>
      <c r="J28" s="40"/>
    </row>
    <row r="29" spans="2:10" x14ac:dyDescent="0.3">
      <c r="D29" s="32"/>
      <c r="E29" s="32"/>
      <c r="G29" s="32"/>
      <c r="H29" s="32"/>
      <c r="I29" s="32"/>
      <c r="J29" s="33"/>
    </row>
    <row r="30" spans="2:10" x14ac:dyDescent="0.3">
      <c r="D30" s="32"/>
      <c r="E30" s="32"/>
      <c r="G30" s="32"/>
      <c r="H30" s="32"/>
      <c r="I30" s="32"/>
      <c r="J30" s="33"/>
    </row>
    <row r="31" spans="2:10" x14ac:dyDescent="0.3">
      <c r="D31" s="32"/>
      <c r="E31" s="32"/>
    </row>
    <row r="32" spans="2:10" x14ac:dyDescent="0.3">
      <c r="D32" s="32"/>
      <c r="E32" s="32"/>
      <c r="G32" s="22"/>
    </row>
    <row r="33" spans="4:11" x14ac:dyDescent="0.3">
      <c r="G33" s="32"/>
      <c r="H33" s="32"/>
      <c r="I33" s="32"/>
      <c r="J33" s="33"/>
    </row>
    <row r="34" spans="4:11" x14ac:dyDescent="0.3">
      <c r="G34" s="32"/>
      <c r="H34" s="32"/>
      <c r="I34" s="32"/>
      <c r="J34" s="33"/>
      <c r="K34" s="37"/>
    </row>
    <row r="35" spans="4:11" x14ac:dyDescent="0.3">
      <c r="D35" s="32"/>
      <c r="E35" s="32"/>
      <c r="G35" s="32"/>
      <c r="H35" s="32"/>
      <c r="I35" s="32"/>
      <c r="J35" s="33"/>
    </row>
    <row r="36" spans="4:11" x14ac:dyDescent="0.3">
      <c r="D36" s="32"/>
      <c r="E36" s="32"/>
      <c r="G36" s="32"/>
      <c r="H36" s="32"/>
      <c r="I36" s="32"/>
      <c r="J36" s="33"/>
    </row>
    <row r="37" spans="4:11" x14ac:dyDescent="0.3">
      <c r="D37" s="32"/>
      <c r="E37" s="32"/>
      <c r="G37" s="32"/>
      <c r="H37" s="32"/>
      <c r="I37" s="32"/>
      <c r="J37" s="33"/>
    </row>
    <row r="38" spans="4:11" x14ac:dyDescent="0.3">
      <c r="D38" s="32"/>
      <c r="E38" s="32"/>
      <c r="G38" s="32"/>
      <c r="H38" s="32"/>
      <c r="I38" s="32"/>
      <c r="J38" s="33"/>
    </row>
    <row r="39" spans="4:11" x14ac:dyDescent="0.3">
      <c r="D39" s="32"/>
      <c r="E39" s="32"/>
      <c r="G39" s="32"/>
      <c r="H39" s="32"/>
      <c r="I39" s="32"/>
      <c r="J39" s="33"/>
    </row>
    <row r="40" spans="4:11" x14ac:dyDescent="0.3">
      <c r="D40" s="32"/>
      <c r="E40" s="32"/>
      <c r="G40" s="32"/>
      <c r="H40" s="32"/>
      <c r="I40" s="32"/>
      <c r="J40" s="33"/>
    </row>
    <row r="41" spans="4:11" x14ac:dyDescent="0.3">
      <c r="D41" s="32"/>
      <c r="E41" s="32"/>
      <c r="G41" s="32"/>
      <c r="H41" s="32"/>
      <c r="I41" s="32"/>
      <c r="J41" s="33"/>
    </row>
    <row r="42" spans="4:11" x14ac:dyDescent="0.3">
      <c r="D42" s="32"/>
      <c r="E42" s="32"/>
    </row>
    <row r="43" spans="4:11" x14ac:dyDescent="0.3">
      <c r="D43" s="32"/>
      <c r="E43" s="32"/>
    </row>
  </sheetData>
  <sheetProtection algorithmName="SHA-512" hashValue="YeDR0fkimDQW24/e7kR/JnPdz6jHJ83MibUHuihrbceg1p5fM38qu+zf9qDU2XUKnkc7l6wmtR8vZqpUrpGTKg==" saltValue="ZXuSAYvbhsYKMSlcHjBUtg==" spinCount="100000" sheet="1" objects="1" scenarios="1"/>
  <protectedRanges>
    <protectedRange sqref="C5" name="Range1"/>
  </protectedRanges>
  <mergeCells count="4">
    <mergeCell ref="A1:B1"/>
    <mergeCell ref="B28:E28"/>
    <mergeCell ref="I9:K9"/>
    <mergeCell ref="B18:E18"/>
  </mergeCells>
  <conditionalFormatting sqref="B18">
    <cfRule type="expression" dxfId="6" priority="1">
      <formula>$C$5&lt;7500000</formula>
    </cfRule>
  </conditionalFormatting>
  <conditionalFormatting sqref="B16:E16">
    <cfRule type="expression" dxfId="5" priority="428">
      <formula>$C$5&gt;$C$22</formula>
    </cfRule>
    <cfRule type="expression" dxfId="4" priority="429">
      <formula>$C$5&lt;$C$21</formula>
    </cfRule>
  </conditionalFormatting>
  <conditionalFormatting sqref="B17:E17 C20">
    <cfRule type="expression" dxfId="3" priority="11">
      <formula>$F$16&gt;0</formula>
    </cfRule>
  </conditionalFormatting>
  <conditionalFormatting sqref="C21">
    <cfRule type="expression" dxfId="2" priority="7">
      <formula>$C$5&lt;$C$21</formula>
    </cfRule>
  </conditionalFormatting>
  <conditionalFormatting sqref="C22">
    <cfRule type="expression" dxfId="1" priority="6">
      <formula>$C$5&gt;$C$22</formula>
    </cfRule>
  </conditionalFormatting>
  <conditionalFormatting sqref="E8:E15">
    <cfRule type="expression" dxfId="0" priority="430">
      <formula>$C8+$D8&gt;$C$20</formula>
    </cfRule>
  </conditionalFormatting>
  <hyperlinks>
    <hyperlink ref="A1" location="Menu!A1" display="&lt;&lt;&lt; Back to Menu" xr:uid="{00000000-0004-0000-0200-000000000000}"/>
  </hyperlinks>
  <pageMargins left="0.7" right="0.7" top="0.75" bottom="0.75" header="0.3" footer="0.3"/>
  <pageSetup scale="8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a312d7e9-3e3c-41fb-8055-0bde4118e4be" xsi:nil="true"/>
    <Contacts xmlns="a312d7e9-3e3c-41fb-8055-0bde4118e4be">
      <UserInfo>
        <DisplayName/>
        <AccountId xsi:nil="true"/>
        <AccountType/>
      </UserInfo>
    </Contacts>
    <Notes0 xmlns="a312d7e9-3e3c-41fb-8055-0bde4118e4be" xsi:nil="true"/>
    <Functional_x0020_Area xmlns="a312d7e9-3e3c-41fb-8055-0bde4118e4be" xsi:nil="true"/>
    <Status xmlns="a312d7e9-3e3c-41fb-8055-0bde4118e4be" xsi:nil="true"/>
    <Country xmlns="a312d7e9-3e3c-41fb-8055-0bde4118e4be" xsi:nil="true"/>
    <TaxCatchAll xmlns="77cd4c5f-8d52-4f71-9a89-edcb72d76ebc" xsi:nil="true"/>
    <lcf76f155ced4ddcb4097134ff3c332f xmlns="a312d7e9-3e3c-41fb-8055-0bde4118e4be">
      <Terms xmlns="http://schemas.microsoft.com/office/infopath/2007/PartnerControls"/>
    </lcf76f155ced4ddcb4097134ff3c332f>
    <City_x002f_State xmlns="a312d7e9-3e3c-41fb-8055-0bde4118e4be" xsi:nil="true"/>
    <SharedWithUsers xmlns="96798f38-90bd-450e-bc6d-ebd8795efa1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2FE117D2FF81488D9EBA36A65D6F5C" ma:contentTypeVersion="28" ma:contentTypeDescription="Create a new document." ma:contentTypeScope="" ma:versionID="ae629a14234ff95531105d8e72032ff9">
  <xsd:schema xmlns:xsd="http://www.w3.org/2001/XMLSchema" xmlns:xs="http://www.w3.org/2001/XMLSchema" xmlns:p="http://schemas.microsoft.com/office/2006/metadata/properties" xmlns:ns2="96798f38-90bd-450e-bc6d-ebd8795efa1c" xmlns:ns3="a312d7e9-3e3c-41fb-8055-0bde4118e4be" xmlns:ns4="77cd4c5f-8d52-4f71-9a89-edcb72d76ebc" targetNamespace="http://schemas.microsoft.com/office/2006/metadata/properties" ma:root="true" ma:fieldsID="c7f2d38263cf1a61349f5663ad51cccd" ns2:_="" ns3:_="" ns4:_="">
    <xsd:import namespace="96798f38-90bd-450e-bc6d-ebd8795efa1c"/>
    <xsd:import namespace="a312d7e9-3e3c-41fb-8055-0bde4118e4be"/>
    <xsd:import namespace="77cd4c5f-8d52-4f71-9a89-edcb72d76ebc"/>
    <xsd:element name="properties">
      <xsd:complexType>
        <xsd:sequence>
          <xsd:element name="documentManagement">
            <xsd:complexType>
              <xsd:all>
                <xsd:element ref="ns2:SharedWithUsers" minOccurs="0"/>
                <xsd:element ref="ns3:Notes0" minOccurs="0"/>
                <xsd:element ref="ns3:Functional_x0020_Area" minOccurs="0"/>
                <xsd:element ref="ns3:Status" minOccurs="0"/>
                <xsd:element ref="ns3:Category" minOccurs="0"/>
                <xsd:element ref="ns3:Country" minOccurs="0"/>
                <xsd:element ref="ns3:Contacts" minOccurs="0"/>
                <xsd:element ref="ns3:MediaServiceDateTaken" minOccurs="0"/>
                <xsd:element ref="ns3:MediaLengthInSecond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SearchProperties" minOccurs="0"/>
                <xsd:element ref="ns3:MediaServiceObjectDetectorVersions" minOccurs="0"/>
                <xsd:element ref="ns3:City_x002f_St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798f38-90bd-450e-bc6d-ebd8795efa1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12d7e9-3e3c-41fb-8055-0bde4118e4be" elementFormDefault="qualified">
    <xsd:import namespace="http://schemas.microsoft.com/office/2006/documentManagement/types"/>
    <xsd:import namespace="http://schemas.microsoft.com/office/infopath/2007/PartnerControls"/>
    <xsd:element name="Notes0" ma:index="9" nillable="true" ma:displayName="Notes" ma:internalName="Notes0">
      <xsd:simpleType>
        <xsd:restriction base="dms:Text">
          <xsd:maxLength value="255"/>
        </xsd:restriction>
      </xsd:simpleType>
    </xsd:element>
    <xsd:element name="Functional_x0020_Area" ma:index="10" nillable="true" ma:displayName="Functional Area" ma:format="Dropdown" ma:internalName="Functional_x0020_Area">
      <xsd:simpleType>
        <xsd:restriction base="dms:Choice">
          <xsd:enumeration value="AP"/>
          <xsd:enumeration value="AR"/>
          <xsd:enumeration value="FPA"/>
          <xsd:enumeration value="TC"/>
          <xsd:enumeration value="PR"/>
          <xsd:enumeration value="GL"/>
        </xsd:restriction>
      </xsd:simpleType>
    </xsd:element>
    <xsd:element name="Status" ma:index="11" nillable="true" ma:displayName="Status" ma:format="Dropdown" ma:internalName="Status">
      <xsd:simpleType>
        <xsd:restriction base="dms:Choice">
          <xsd:enumeration value="Archived"/>
          <xsd:enumeration value="Published"/>
          <xsd:enumeration value="Source"/>
        </xsd:restriction>
      </xsd:simpleType>
    </xsd:element>
    <xsd:element name="Category" ma:index="12" nillable="true" ma:displayName="Category" ma:format="Dropdown" ma:internalName="Category">
      <xsd:complexType>
        <xsd:complexContent>
          <xsd:extension base="dms:MultiChoice">
            <xsd:sequence>
              <xsd:element name="Value" maxOccurs="unbounded" minOccurs="0" nillable="true">
                <xsd:simpleType>
                  <xsd:restriction base="dms:Choice">
                    <xsd:enumeration value="Form"/>
                    <xsd:enumeration value="Guideline"/>
                    <xsd:enumeration value="Informational"/>
                    <xsd:enumeration value="Macro"/>
                    <xsd:enumeration value="Policy"/>
                    <xsd:enumeration value="Procedure"/>
                    <xsd:enumeration value="Reference Article or Video"/>
                    <xsd:enumeration value="Template"/>
                    <xsd:enumeration value="Tools"/>
                    <xsd:enumeration value="Webinar"/>
                  </xsd:restriction>
                </xsd:simpleType>
              </xsd:element>
            </xsd:sequence>
          </xsd:extension>
        </xsd:complexContent>
      </xsd:complexType>
    </xsd:element>
    <xsd:element name="Country" ma:index="13" nillable="true" ma:displayName="Country" ma:internalName="Country">
      <xsd:complexType>
        <xsd:complexContent>
          <xsd:extension base="dms:MultiChoice">
            <xsd:sequence>
              <xsd:element name="Value" maxOccurs="unbounded" minOccurs="0" nillable="true">
                <xsd:simpleType>
                  <xsd:restriction base="dms:Choice">
                    <xsd:enumeration value="Australia"/>
                    <xsd:enumeration value="Canada"/>
                    <xsd:enumeration value="United States"/>
                  </xsd:restriction>
                </xsd:simpleType>
              </xsd:element>
            </xsd:sequence>
          </xsd:extension>
        </xsd:complexContent>
      </xsd:complexType>
    </xsd:element>
    <xsd:element name="Contacts" ma:index="14" nillable="true" ma:displayName="Contacts" ma:list="UserInfo" ma:SharePointGroup="0" ma:internalName="Contac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b1c046d-add4-4344-b167-063fb8b8fbe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City_x002f_State" ma:index="25" nillable="true" ma:displayName="City/State" ma:format="Dropdown" ma:internalName="City_x002f_St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cd4c5f-8d52-4f71-9a89-edcb72d76eb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e5b92c5-08f0-4d12-ad00-47a664973c73}" ma:internalName="TaxCatchAll" ma:showField="CatchAllData" ma:web="77cd4c5f-8d52-4f71-9a89-edcb72d76e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F500E-9E1C-46B5-BE0B-5A13341BEFE8}">
  <ds:schemaRefs>
    <ds:schemaRef ds:uri="77cd4c5f-8d52-4f71-9a89-edcb72d76ebc"/>
    <ds:schemaRef ds:uri="http://schemas.openxmlformats.org/package/2006/metadata/core-properties"/>
    <ds:schemaRef ds:uri="http://schemas.microsoft.com/office/2006/documentManagement/types"/>
    <ds:schemaRef ds:uri="a312d7e9-3e3c-41fb-8055-0bde4118e4be"/>
    <ds:schemaRef ds:uri="http://purl.org/dc/elements/1.1/"/>
    <ds:schemaRef ds:uri="96798f38-90bd-450e-bc6d-ebd8795efa1c"/>
    <ds:schemaRef ds:uri="http://purl.org/dc/term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C4D364D-E34F-40EC-B062-548E27108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798f38-90bd-450e-bc6d-ebd8795efa1c"/>
    <ds:schemaRef ds:uri="a312d7e9-3e3c-41fb-8055-0bde4118e4be"/>
    <ds:schemaRef ds:uri="77cd4c5f-8d52-4f71-9a89-edcb72d76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20B417-CDE2-4CE7-A5F6-7319B79C2748}">
  <ds:schemaRefs>
    <ds:schemaRef ds:uri="http://schemas.microsoft.com/sharepoint/v3/contenttype/forms"/>
  </ds:schemaRefs>
</ds:datastoreItem>
</file>

<file path=docMetadata/LabelInfo.xml><?xml version="1.0" encoding="utf-8"?>
<clbl:labelList xmlns:clbl="http://schemas.microsoft.com/office/2020/mipLabelMetadata">
  <clbl:label id="{986d0c3b-54a0-4ac5-8174-deac9966f651}" enabled="1" method="Standard" siteId="{f47e3906-f3d2-44ab-9f1b-76742a93945b}" removed="0"/>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Menu</vt:lpstr>
      <vt:lpstr>Position Descriptions</vt:lpstr>
      <vt:lpstr>NCMTool</vt:lpstr>
      <vt:lpstr>position_descriptions</vt:lpstr>
      <vt:lpstr>NCMTool!Print_Area</vt:lpstr>
      <vt:lpstr>NCMTool!Print_Titles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Barton</dc:creator>
  <cp:lastModifiedBy>Aaronson, Melinda</cp:lastModifiedBy>
  <cp:lastPrinted>2019-03-25T17:18:15Z</cp:lastPrinted>
  <dcterms:created xsi:type="dcterms:W3CDTF">2012-02-14T20:31:24Z</dcterms:created>
  <dcterms:modified xsi:type="dcterms:W3CDTF">2026-03-30T19:14:03Z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0x010100502FE117D2FF81488D9EBA36A65D6F5C</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